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CTOM\Desktop\Atelier\Suivi véhicules, atelier + BL\BOM DK-970-ZN ( 4206)\"/>
    </mc:Choice>
  </mc:AlternateContent>
  <bookViews>
    <workbookView xWindow="0" yWindow="0" windowWidth="15360" windowHeight="8745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calcPr calcId="152511"/>
  <extLst>
    <ext uri="GoogleSheetsCustomDataVersion1">
      <go:sheetsCustomData xmlns:go="http://customooxmlschemas.google.com/" r:id="rId9" roundtripDataSignature="AMtx7mgmLZSaww0Ho1pL1DPf2QNhp2eszQ=="/>
    </ext>
  </extLst>
</workbook>
</file>

<file path=xl/calcChain.xml><?xml version="1.0" encoding="utf-8"?>
<calcChain xmlns="http://schemas.openxmlformats.org/spreadsheetml/2006/main">
  <c r="D11" i="7" l="1"/>
  <c r="E12" i="7" s="1"/>
  <c r="D11" i="6" l="1"/>
  <c r="E12" i="6" s="1"/>
  <c r="E17" i="5"/>
  <c r="D17" i="5"/>
  <c r="F18" i="5" s="1"/>
  <c r="F24" i="4"/>
  <c r="E23" i="4"/>
  <c r="D23" i="4"/>
  <c r="F29" i="3"/>
  <c r="F28" i="3"/>
  <c r="F24" i="2"/>
  <c r="F23" i="2"/>
  <c r="F28" i="1"/>
  <c r="F27" i="1"/>
</calcChain>
</file>

<file path=xl/sharedStrings.xml><?xml version="1.0" encoding="utf-8"?>
<sst xmlns="http://schemas.openxmlformats.org/spreadsheetml/2006/main" count="289" uniqueCount="132">
  <si>
    <t>BOM DK-970-ZN</t>
  </si>
  <si>
    <t>BOM 4206VJ 24</t>
  </si>
  <si>
    <t>Date</t>
  </si>
  <si>
    <t>Kilométrage</t>
  </si>
  <si>
    <t>opérations effectuées</t>
  </si>
  <si>
    <t>montant TTC</t>
  </si>
  <si>
    <t>distributeur</t>
  </si>
  <si>
    <t>exécuté par</t>
  </si>
  <si>
    <t>Date contôle technique:    31/07/14</t>
  </si>
  <si>
    <t>Date contôle technique:    28/07/15</t>
  </si>
  <si>
    <t>Date contôle technique:    28/07/16</t>
  </si>
  <si>
    <t>frein av + tourner pneus av</t>
  </si>
  <si>
    <t>inter semat capteurs, bi, préhension, alim</t>
  </si>
  <si>
    <t>semat</t>
  </si>
  <si>
    <t>vérin</t>
  </si>
  <si>
    <t>Semat</t>
  </si>
  <si>
    <t>jm/ev</t>
  </si>
  <si>
    <t>ressort spi</t>
  </si>
  <si>
    <t>faurie</t>
  </si>
  <si>
    <t>amortisseurs + leviers régleurs</t>
  </si>
  <si>
    <t>aurensan</t>
  </si>
  <si>
    <t>autodistri</t>
  </si>
  <si>
    <t>vidange 33 litres + filtration</t>
  </si>
  <si>
    <t>supports stab ar</t>
  </si>
  <si>
    <t>ev</t>
  </si>
  <si>
    <t>contacteur de porte</t>
  </si>
  <si>
    <t>Faurie</t>
  </si>
  <si>
    <t>commande frein à main</t>
  </si>
  <si>
    <t>AD</t>
  </si>
  <si>
    <t>2 coussins suspension</t>
  </si>
  <si>
    <t>chgt parasurtenseur</t>
  </si>
  <si>
    <t>chgt feu arg</t>
  </si>
  <si>
    <t>belves</t>
  </si>
  <si>
    <t>chgt feux flash leds</t>
  </si>
  <si>
    <t>robinet frein</t>
  </si>
  <si>
    <t>jm</t>
  </si>
  <si>
    <t>2 PN MICH 315</t>
  </si>
  <si>
    <t>autodisti</t>
  </si>
  <si>
    <t>supports , palier barre stab av + kit réparation</t>
  </si>
  <si>
    <t>chgt cable témoins de frein</t>
  </si>
  <si>
    <t>soubzmaigne</t>
  </si>
  <si>
    <t>contrôle limiteur de vitesse</t>
  </si>
  <si>
    <t>refait ligne elec + bip recul</t>
  </si>
  <si>
    <t>contrôle technique</t>
  </si>
  <si>
    <t>axe lame av</t>
  </si>
  <si>
    <t>intervention SEMAT pour recherche panne</t>
  </si>
  <si>
    <t>cable porte + entretoises</t>
  </si>
  <si>
    <t>PL CT 24</t>
  </si>
  <si>
    <t>4 pneus rechap laurent</t>
  </si>
  <si>
    <t>refait ligne électrique complète capteur tablier (occasion)</t>
  </si>
  <si>
    <t>2 batteries</t>
  </si>
  <si>
    <t>filtres + vidange 27 litres</t>
  </si>
  <si>
    <t>tendeurs + courroies</t>
  </si>
  <si>
    <t>détecteurs</t>
  </si>
  <si>
    <t>chgt coussin suspension droit</t>
  </si>
  <si>
    <t>chgt freins ar complet</t>
  </si>
  <si>
    <t>chgt amortisseurs ar</t>
  </si>
  <si>
    <t>plaques d'usure + vis + ecrous</t>
  </si>
  <si>
    <t>limiteur de vitesse</t>
  </si>
  <si>
    <t>Faurie bgc</t>
  </si>
  <si>
    <t>reparamétrage suspension ar</t>
  </si>
  <si>
    <t>FAURIE</t>
  </si>
  <si>
    <t>réparation roue ar</t>
  </si>
  <si>
    <t>remplacement cable siège cond</t>
  </si>
  <si>
    <t>tourner pneus ar</t>
  </si>
  <si>
    <t>jm/pt</t>
  </si>
  <si>
    <t>mep phares d'accostages</t>
  </si>
  <si>
    <t>aurensan semat cab</t>
  </si>
  <si>
    <t>pt</t>
  </si>
  <si>
    <r>
      <t xml:space="preserve">TOTAL    </t>
    </r>
    <r>
      <rPr>
        <b/>
        <sz val="12"/>
        <color rgb="FF000000"/>
        <rFont val="Calibri"/>
      </rPr>
      <t>(TTC)</t>
    </r>
  </si>
  <si>
    <r>
      <t xml:space="preserve">TOTAL    </t>
    </r>
    <r>
      <rPr>
        <b/>
        <sz val="12"/>
        <color rgb="FF000000"/>
        <rFont val="Calibri"/>
      </rPr>
      <t>(TTC)</t>
    </r>
  </si>
  <si>
    <r>
      <t xml:space="preserve">TOTAL    </t>
    </r>
    <r>
      <rPr>
        <b/>
        <sz val="12"/>
        <color rgb="FF000000"/>
        <rFont val="Calibri"/>
      </rPr>
      <t>(TTC)</t>
    </r>
  </si>
  <si>
    <t>dont  réparations</t>
  </si>
  <si>
    <t xml:space="preserve"> contôle technique:    27/07/2017</t>
  </si>
  <si>
    <t>réparation</t>
  </si>
  <si>
    <t xml:space="preserve"> contôle technique:    28/07/16</t>
  </si>
  <si>
    <t>entretien</t>
  </si>
  <si>
    <t>chgt sonnette cabine</t>
  </si>
  <si>
    <t>Vidange moteur + fltres</t>
  </si>
  <si>
    <t>chgt vérin tablier+ vase expension (occasion)</t>
  </si>
  <si>
    <t>Propidis</t>
  </si>
  <si>
    <t>AD/Alvéa</t>
  </si>
  <si>
    <t>atelier</t>
  </si>
  <si>
    <t>Atelier</t>
  </si>
  <si>
    <t>chgt feu arrière gauche inférieur</t>
  </si>
  <si>
    <t>rajout 85 litres huile hydraulique</t>
  </si>
  <si>
    <t>Joint sortie échangeur + anti-fuite</t>
  </si>
  <si>
    <t>Aurensan</t>
  </si>
  <si>
    <t>2L Anti-fuite radiateur</t>
  </si>
  <si>
    <t>fuite flexible tablier, rajout 180 litres huile hydraulique</t>
  </si>
  <si>
    <t>flexible tablier</t>
  </si>
  <si>
    <t>Madimat</t>
  </si>
  <si>
    <t>chgt raccord pneumatique siège conducteur</t>
  </si>
  <si>
    <t>Faurie/Aurensan</t>
  </si>
  <si>
    <t>chgt capteur pince LC (occasion)</t>
  </si>
  <si>
    <t>Réparation du vérin tablier</t>
  </si>
  <si>
    <t>ADMB</t>
  </si>
  <si>
    <t>chgt marches pieds bom</t>
  </si>
  <si>
    <t>Vidange moteur  34L 10W40</t>
  </si>
  <si>
    <t>remplacement joint sortie échangeur</t>
  </si>
  <si>
    <t>changement des bouteilles d'air (occasion)</t>
  </si>
  <si>
    <t>filtres go, air, huile, dessicateur</t>
  </si>
  <si>
    <t>FPL</t>
  </si>
  <si>
    <t>vidange moteur 34 litres</t>
  </si>
  <si>
    <t>Alvéa</t>
  </si>
  <si>
    <t>chgt tuyau vase expension</t>
  </si>
  <si>
    <t>chgt vase expension</t>
  </si>
  <si>
    <t>chgt vérin LC droit</t>
  </si>
  <si>
    <t>sous total</t>
  </si>
  <si>
    <t>joints vérin d'éjection</t>
  </si>
  <si>
    <t>filtres huiles, GO, descicateur</t>
  </si>
  <si>
    <t>remplacement commodo ralentisseur</t>
  </si>
  <si>
    <t>Remplacement distributeur d'air et discicateur</t>
  </si>
  <si>
    <t>Remplacement de la valve de barrage</t>
  </si>
  <si>
    <t xml:space="preserve"> Atelier</t>
  </si>
  <si>
    <t>Changement rotule de direction</t>
  </si>
  <si>
    <t>Changer vérin de bavette de lève contenaire</t>
  </si>
  <si>
    <t>Remplacement tuyau d'injecteur sortie pompe HP</t>
  </si>
  <si>
    <t>SEMAT</t>
  </si>
  <si>
    <t>réparation vérin éjection</t>
  </si>
  <si>
    <t>SOUS-TOTAL</t>
  </si>
  <si>
    <t>100 litres huile hydraulique</t>
  </si>
  <si>
    <t>levier régleur</t>
  </si>
  <si>
    <t>TOTAL (TTC)</t>
  </si>
  <si>
    <t>patins de glissement</t>
  </si>
  <si>
    <t>galets LC</t>
  </si>
  <si>
    <r>
      <t xml:space="preserve">TOTAL    </t>
    </r>
    <r>
      <rPr>
        <b/>
        <sz val="12"/>
        <color rgb="FF000000"/>
        <rFont val="Calibri"/>
      </rPr>
      <t>(TTC)</t>
    </r>
  </si>
  <si>
    <r>
      <t xml:space="preserve">TOTAL    </t>
    </r>
    <r>
      <rPr>
        <b/>
        <sz val="12"/>
        <color rgb="FF000000"/>
        <rFont val="Calibri"/>
      </rPr>
      <t>(TTC)</t>
    </r>
  </si>
  <si>
    <t xml:space="preserve"> contôle technique:    12/08/2020</t>
  </si>
  <si>
    <t>changement cable ouverture de porte AVG</t>
  </si>
  <si>
    <t>recup</t>
  </si>
  <si>
    <t>intervention technicien semat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</si>
</sst>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-40C]_-;\-* #,##0.00\ [$€-40C]_-;_-* &quot;-&quot;??\ [$€-40C]_-;_-@"/>
    <numFmt numFmtId="165" formatCode="_-* #,##0.00\ &quot;€&quot;_-;\-* #,##0.00\ &quot;€&quot;_-;_-* &quot;-&quot;??\ &quot;€&quot;_-;_-@"/>
    <numFmt numFmtId="166" formatCode="dd/mm/yy"/>
    <numFmt numFmtId="167" formatCode="#,##0.00\ &quot;€&quot;"/>
  </numFmts>
  <fonts count="18">
    <font>
      <sz val="11"/>
      <color rgb="FF000000"/>
      <name val="Calibri"/>
    </font>
    <font>
      <sz val="18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1"/>
      <name val="Calibri"/>
    </font>
    <font>
      <sz val="14"/>
      <color rgb="FF000000"/>
      <name val="Calibri"/>
    </font>
    <font>
      <b/>
      <sz val="11"/>
      <color rgb="FFFF0000"/>
      <name val="Calibri"/>
    </font>
    <font>
      <sz val="9"/>
      <color rgb="FF000000"/>
      <name val="Calibri"/>
    </font>
    <font>
      <b/>
      <sz val="9"/>
      <name val="Calibri"/>
    </font>
    <font>
      <b/>
      <sz val="11"/>
      <color rgb="FF000000"/>
      <name val="Calibri"/>
    </font>
    <font>
      <sz val="9"/>
      <color rgb="FFFF0000"/>
      <name val="Calibri"/>
    </font>
    <font>
      <sz val="11"/>
      <name val="Calibri"/>
    </font>
    <font>
      <sz val="9"/>
      <name val="Calibri"/>
    </font>
    <font>
      <b/>
      <sz val="11"/>
      <name val="Calibri"/>
    </font>
    <font>
      <sz val="11"/>
      <color rgb="FFFF0000"/>
      <name val="Calibri"/>
    </font>
    <font>
      <b/>
      <sz val="20"/>
      <color rgb="FF000000"/>
      <name val="Calibri"/>
    </font>
    <font>
      <sz val="8"/>
      <name val="Calibri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8DB3E2"/>
        <bgColor rgb="FF8DB3E2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" fontId="7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14" fontId="7" fillId="0" borderId="20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14" fontId="7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164" fontId="9" fillId="0" borderId="29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64" fontId="6" fillId="0" borderId="2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5" fontId="10" fillId="0" borderId="19" xfId="0" applyNumberFormat="1" applyFont="1" applyBorder="1" applyAlignment="1">
      <alignment horizontal="left" vertical="center"/>
    </xf>
    <xf numFmtId="165" fontId="10" fillId="0" borderId="2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166" fontId="7" fillId="0" borderId="2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165" fontId="9" fillId="0" borderId="28" xfId="0" applyNumberFormat="1" applyFont="1" applyBorder="1" applyAlignment="1">
      <alignment horizontal="center" vertical="center"/>
    </xf>
    <xf numFmtId="0" fontId="9" fillId="0" borderId="29" xfId="0" applyFont="1" applyBorder="1"/>
    <xf numFmtId="164" fontId="14" fillId="0" borderId="19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167" fontId="9" fillId="0" borderId="1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165" fontId="10" fillId="0" borderId="19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164" fontId="0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4" fontId="7" fillId="0" borderId="20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2" borderId="46" xfId="0" applyFont="1" applyFill="1" applyBorder="1" applyAlignment="1">
      <alignment horizontal="left" vertical="center"/>
    </xf>
    <xf numFmtId="164" fontId="0" fillId="0" borderId="28" xfId="0" applyNumberFormat="1" applyFont="1" applyBorder="1" applyAlignment="1">
      <alignment vertical="center"/>
    </xf>
    <xf numFmtId="164" fontId="0" fillId="2" borderId="38" xfId="0" applyNumberFormat="1" applyFont="1" applyFill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2" borderId="47" xfId="0" applyNumberFormat="1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vertical="center"/>
    </xf>
    <xf numFmtId="164" fontId="11" fillId="0" borderId="28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0" fillId="0" borderId="2" xfId="0" applyFont="1" applyBorder="1" applyAlignment="1">
      <alignment horizontal="center" vertical="center"/>
    </xf>
    <xf numFmtId="0" fontId="4" fillId="0" borderId="7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/>
    <xf numFmtId="164" fontId="0" fillId="0" borderId="11" xfId="0" applyNumberFormat="1" applyFont="1" applyBorder="1" applyAlignment="1">
      <alignment horizontal="center" vertical="center"/>
    </xf>
    <xf numFmtId="0" fontId="4" fillId="0" borderId="14" xfId="0" applyFont="1" applyBorder="1"/>
    <xf numFmtId="164" fontId="9" fillId="0" borderId="19" xfId="0" applyNumberFormat="1" applyFont="1" applyBorder="1" applyAlignment="1">
      <alignment horizontal="center" vertical="center"/>
    </xf>
    <xf numFmtId="0" fontId="4" fillId="0" borderId="21" xfId="0" applyFont="1" applyBorder="1"/>
    <xf numFmtId="164" fontId="0" fillId="0" borderId="32" xfId="0" applyNumberFormat="1" applyFont="1" applyBorder="1" applyAlignment="1">
      <alignment horizontal="center"/>
    </xf>
    <xf numFmtId="0" fontId="4" fillId="0" borderId="39" xfId="0" applyFont="1" applyBorder="1"/>
    <xf numFmtId="164" fontId="1" fillId="2" borderId="42" xfId="0" applyNumberFormat="1" applyFont="1" applyFill="1" applyBorder="1" applyAlignment="1">
      <alignment horizontal="center" vertical="center"/>
    </xf>
    <xf numFmtId="0" fontId="4" fillId="0" borderId="44" xfId="0" applyFont="1" applyBorder="1"/>
    <xf numFmtId="0" fontId="10" fillId="0" borderId="33" xfId="0" applyFont="1" applyBorder="1" applyAlignment="1">
      <alignment horizontal="center" vertical="center"/>
    </xf>
    <xf numFmtId="0" fontId="4" fillId="0" borderId="40" xfId="0" applyFont="1" applyBorder="1"/>
    <xf numFmtId="0" fontId="4" fillId="0" borderId="18" xfId="0" applyFont="1" applyBorder="1"/>
    <xf numFmtId="164" fontId="0" fillId="0" borderId="19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4" fillId="0" borderId="24" xfId="0" applyFont="1" applyBorder="1"/>
    <xf numFmtId="165" fontId="14" fillId="0" borderId="19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4" fillId="0" borderId="37" xfId="0" applyFont="1" applyBorder="1"/>
    <xf numFmtId="0" fontId="3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42578125" defaultRowHeight="15" customHeight="1"/>
  <cols>
    <col min="1" max="1" width="9.28515625" customWidth="1"/>
    <col min="2" max="2" width="8.85546875" customWidth="1"/>
    <col min="3" max="3" width="43.140625" customWidth="1"/>
    <col min="4" max="4" width="10.7109375" customWidth="1"/>
    <col min="5" max="5" width="0.140625" hidden="1" customWidth="1"/>
    <col min="6" max="6" width="11.85546875" customWidth="1"/>
    <col min="7" max="7" width="11.28515625" customWidth="1"/>
    <col min="8" max="26" width="10.7109375" customWidth="1"/>
  </cols>
  <sheetData>
    <row r="1" spans="1:7" ht="34.5" customHeight="1">
      <c r="C1" s="1" t="s">
        <v>1</v>
      </c>
    </row>
    <row r="2" spans="1:7" ht="33.75" customHeight="1">
      <c r="A2" s="2" t="s">
        <v>2</v>
      </c>
      <c r="B2" s="3" t="s">
        <v>3</v>
      </c>
      <c r="C2" s="4" t="s">
        <v>4</v>
      </c>
      <c r="D2" s="124" t="s">
        <v>5</v>
      </c>
      <c r="E2" s="125"/>
      <c r="F2" s="6" t="s">
        <v>6</v>
      </c>
      <c r="G2" s="7" t="s">
        <v>7</v>
      </c>
    </row>
    <row r="3" spans="1:7" ht="27" customHeight="1">
      <c r="A3" s="126"/>
      <c r="B3" s="127"/>
      <c r="C3" s="8" t="s">
        <v>8</v>
      </c>
      <c r="D3" s="128"/>
      <c r="E3" s="129"/>
      <c r="F3" s="129"/>
      <c r="G3" s="127"/>
    </row>
    <row r="4" spans="1:7" ht="20.25" customHeight="1">
      <c r="A4" s="9"/>
      <c r="B4" s="13"/>
      <c r="C4" s="16"/>
      <c r="D4" s="130"/>
      <c r="E4" s="131"/>
      <c r="F4" s="20"/>
      <c r="G4" s="21"/>
    </row>
    <row r="5" spans="1:7" ht="20.25" customHeight="1">
      <c r="A5" s="9">
        <v>41802</v>
      </c>
      <c r="B5" s="13">
        <v>214752</v>
      </c>
      <c r="C5" s="16" t="s">
        <v>17</v>
      </c>
      <c r="D5" s="130">
        <v>329.62</v>
      </c>
      <c r="E5" s="131"/>
      <c r="F5" s="20" t="s">
        <v>18</v>
      </c>
      <c r="G5" s="23"/>
    </row>
    <row r="6" spans="1:7" ht="20.25" customHeight="1">
      <c r="A6" s="25">
        <v>41807</v>
      </c>
      <c r="B6" s="27">
        <v>214752</v>
      </c>
      <c r="C6" s="24" t="s">
        <v>29</v>
      </c>
      <c r="D6" s="132">
        <v>218.4</v>
      </c>
      <c r="E6" s="133"/>
      <c r="F6" s="28" t="s">
        <v>20</v>
      </c>
      <c r="G6" s="29"/>
    </row>
    <row r="7" spans="1:7" ht="20.25" customHeight="1">
      <c r="A7" s="25"/>
      <c r="B7" s="27"/>
      <c r="C7" s="24" t="s">
        <v>31</v>
      </c>
      <c r="D7" s="141">
        <v>94.02</v>
      </c>
      <c r="E7" s="133"/>
      <c r="F7" s="31" t="s">
        <v>20</v>
      </c>
      <c r="G7" s="32" t="s">
        <v>32</v>
      </c>
    </row>
    <row r="8" spans="1:7" ht="20.25" customHeight="1">
      <c r="A8" s="25">
        <v>41842</v>
      </c>
      <c r="B8" s="27">
        <v>217037</v>
      </c>
      <c r="C8" s="33" t="s">
        <v>34</v>
      </c>
      <c r="D8" s="30">
        <v>246.91</v>
      </c>
      <c r="E8" s="34" t="s">
        <v>21</v>
      </c>
      <c r="F8" s="35" t="s">
        <v>37</v>
      </c>
      <c r="G8" s="23"/>
    </row>
    <row r="9" spans="1:7" ht="20.25" customHeight="1">
      <c r="A9" s="25">
        <v>41855</v>
      </c>
      <c r="B9" s="27">
        <v>217872</v>
      </c>
      <c r="C9" s="24" t="s">
        <v>39</v>
      </c>
      <c r="D9" s="132">
        <v>0</v>
      </c>
      <c r="E9" s="133"/>
      <c r="F9" s="28"/>
      <c r="G9" s="29"/>
    </row>
    <row r="10" spans="1:7" ht="20.25" customHeight="1">
      <c r="A10" s="25">
        <v>41870</v>
      </c>
      <c r="B10" s="27"/>
      <c r="C10" s="24" t="s">
        <v>42</v>
      </c>
      <c r="D10" s="26"/>
      <c r="E10" s="34"/>
      <c r="F10" s="28"/>
      <c r="G10" s="29"/>
    </row>
    <row r="11" spans="1:7" ht="20.25" customHeight="1">
      <c r="A11" s="25">
        <v>41929</v>
      </c>
      <c r="B11" s="27">
        <v>223033</v>
      </c>
      <c r="C11" s="24" t="s">
        <v>45</v>
      </c>
      <c r="D11" s="141">
        <v>731.9</v>
      </c>
      <c r="E11" s="133"/>
      <c r="F11" s="28" t="s">
        <v>13</v>
      </c>
      <c r="G11" s="29" t="s">
        <v>13</v>
      </c>
    </row>
    <row r="12" spans="1:7" ht="20.25" customHeight="1">
      <c r="A12" s="25">
        <v>41935</v>
      </c>
      <c r="B12" s="27">
        <v>223372</v>
      </c>
      <c r="C12" s="33" t="s">
        <v>48</v>
      </c>
      <c r="D12" s="142">
        <v>1680</v>
      </c>
      <c r="E12" s="143"/>
      <c r="F12" s="35" t="s">
        <v>40</v>
      </c>
      <c r="G12" s="23" t="s">
        <v>16</v>
      </c>
    </row>
    <row r="13" spans="1:7" ht="20.25" customHeight="1">
      <c r="A13" s="9"/>
      <c r="B13" s="19"/>
      <c r="C13" s="24"/>
      <c r="D13" s="30"/>
      <c r="E13" s="34"/>
      <c r="F13" s="28"/>
      <c r="G13" s="23"/>
    </row>
    <row r="14" spans="1:7" ht="20.25" customHeight="1">
      <c r="A14" s="9"/>
      <c r="B14" s="19"/>
      <c r="C14" s="24"/>
      <c r="D14" s="26"/>
      <c r="E14" s="34"/>
      <c r="F14" s="28"/>
      <c r="G14" s="23"/>
    </row>
    <row r="15" spans="1:7" ht="20.25" customHeight="1">
      <c r="A15" s="37"/>
      <c r="B15" s="38"/>
      <c r="C15" s="33"/>
      <c r="D15" s="142"/>
      <c r="E15" s="143"/>
      <c r="F15" s="35"/>
      <c r="G15" s="23"/>
    </row>
    <row r="16" spans="1:7" ht="26.25" customHeight="1">
      <c r="A16" s="25"/>
      <c r="B16" s="27"/>
      <c r="C16" s="40"/>
      <c r="D16" s="132"/>
      <c r="E16" s="133"/>
      <c r="F16" s="28"/>
      <c r="G16" s="29"/>
    </row>
    <row r="17" spans="1:7">
      <c r="A17" s="25"/>
      <c r="B17" s="27"/>
      <c r="C17" s="24"/>
      <c r="D17" s="132"/>
      <c r="E17" s="133"/>
      <c r="F17" s="28"/>
      <c r="G17" s="23"/>
    </row>
    <row r="18" spans="1:7">
      <c r="A18" s="25"/>
      <c r="B18" s="42"/>
      <c r="C18" s="43"/>
      <c r="D18" s="26"/>
      <c r="E18" s="44"/>
      <c r="F18" s="28"/>
      <c r="G18" s="23"/>
    </row>
    <row r="19" spans="1:7">
      <c r="A19" s="25"/>
      <c r="B19" s="42"/>
      <c r="C19" s="47"/>
      <c r="D19" s="48"/>
      <c r="E19" s="56"/>
      <c r="F19" s="57"/>
      <c r="G19" s="138"/>
    </row>
    <row r="20" spans="1:7">
      <c r="A20" s="25"/>
      <c r="B20" s="42"/>
      <c r="C20" s="65"/>
      <c r="D20" s="71"/>
      <c r="E20" s="72"/>
      <c r="F20" s="57"/>
      <c r="G20" s="139"/>
    </row>
    <row r="21" spans="1:7" ht="15.75" customHeight="1">
      <c r="A21" s="25"/>
      <c r="B21" s="42"/>
      <c r="C21" s="62"/>
      <c r="D21" s="144"/>
      <c r="E21" s="133"/>
      <c r="F21" s="80"/>
      <c r="G21" s="140"/>
    </row>
    <row r="22" spans="1:7" ht="15.75" customHeight="1">
      <c r="A22" s="25"/>
      <c r="B22" s="42"/>
      <c r="C22" s="43"/>
      <c r="D22" s="26"/>
      <c r="E22" s="44"/>
      <c r="F22" s="28"/>
      <c r="G22" s="23"/>
    </row>
    <row r="23" spans="1:7" ht="15.75" customHeight="1">
      <c r="A23" s="25"/>
      <c r="B23" s="42"/>
      <c r="C23" s="43"/>
      <c r="D23" s="26"/>
      <c r="E23" s="44"/>
      <c r="F23" s="28"/>
      <c r="G23" s="23"/>
    </row>
    <row r="24" spans="1:7" ht="15.75" customHeight="1">
      <c r="A24" s="66"/>
      <c r="B24" s="42"/>
      <c r="C24" s="43"/>
      <c r="D24" s="69"/>
      <c r="E24" s="70"/>
      <c r="F24" s="28"/>
      <c r="G24" s="29"/>
    </row>
    <row r="25" spans="1:7" ht="15.75" customHeight="1">
      <c r="A25" s="66"/>
      <c r="B25" s="19"/>
      <c r="C25" s="73"/>
      <c r="D25" s="74"/>
      <c r="E25" s="75"/>
      <c r="F25" s="81"/>
      <c r="G25" s="23"/>
    </row>
    <row r="26" spans="1:7" ht="15.75" customHeight="1">
      <c r="A26" s="61"/>
      <c r="B26" s="67"/>
      <c r="C26" s="68"/>
      <c r="D26" s="145"/>
      <c r="E26" s="146"/>
      <c r="F26" s="82"/>
      <c r="G26" s="83"/>
    </row>
    <row r="27" spans="1:7" ht="15.75" customHeight="1">
      <c r="C27" s="79" t="s">
        <v>71</v>
      </c>
      <c r="F27" s="136">
        <f>SUM(D4:E26)</f>
        <v>3300.85</v>
      </c>
      <c r="G27" s="137"/>
    </row>
    <row r="28" spans="1:7" ht="15.75" customHeight="1">
      <c r="C28" s="84" t="s">
        <v>72</v>
      </c>
      <c r="F28" s="134">
        <f>SUM(D11,D12,D10)</f>
        <v>2411.9</v>
      </c>
      <c r="G28" s="135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D6:E6"/>
    <mergeCell ref="F28:G28"/>
    <mergeCell ref="F27:G27"/>
    <mergeCell ref="G19:G21"/>
    <mergeCell ref="D11:E11"/>
    <mergeCell ref="D12:E12"/>
    <mergeCell ref="D16:E16"/>
    <mergeCell ref="D17:E17"/>
    <mergeCell ref="D21:E21"/>
    <mergeCell ref="D26:E26"/>
    <mergeCell ref="D7:E7"/>
    <mergeCell ref="D9:E9"/>
    <mergeCell ref="D15:E15"/>
    <mergeCell ref="D2:E2"/>
    <mergeCell ref="A3:B3"/>
    <mergeCell ref="D3:G3"/>
    <mergeCell ref="D4:E4"/>
    <mergeCell ref="D5:E5"/>
  </mergeCells>
  <pageMargins left="0" right="0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42578125" defaultRowHeight="15" customHeight="1"/>
  <cols>
    <col min="1" max="1" width="9.28515625" customWidth="1"/>
    <col min="2" max="2" width="8.85546875" customWidth="1"/>
    <col min="3" max="3" width="43.140625" customWidth="1"/>
    <col min="4" max="4" width="10.7109375" customWidth="1"/>
    <col min="5" max="5" width="0.140625" hidden="1" customWidth="1"/>
    <col min="6" max="6" width="11.85546875" customWidth="1"/>
    <col min="7" max="7" width="11.28515625" customWidth="1"/>
    <col min="8" max="26" width="10.7109375" customWidth="1"/>
  </cols>
  <sheetData>
    <row r="1" spans="1:7" ht="34.5" customHeight="1">
      <c r="C1" s="1" t="s">
        <v>0</v>
      </c>
    </row>
    <row r="2" spans="1:7" ht="33.75" customHeight="1">
      <c r="A2" s="2" t="s">
        <v>2</v>
      </c>
      <c r="B2" s="3" t="s">
        <v>3</v>
      </c>
      <c r="C2" s="4" t="s">
        <v>4</v>
      </c>
      <c r="D2" s="124" t="s">
        <v>5</v>
      </c>
      <c r="E2" s="125"/>
      <c r="F2" s="6" t="s">
        <v>6</v>
      </c>
      <c r="G2" s="7" t="s">
        <v>7</v>
      </c>
    </row>
    <row r="3" spans="1:7" ht="27" customHeight="1">
      <c r="A3" s="126"/>
      <c r="B3" s="127"/>
      <c r="C3" s="8" t="s">
        <v>9</v>
      </c>
      <c r="D3" s="128"/>
      <c r="E3" s="129"/>
      <c r="F3" s="129"/>
      <c r="G3" s="127"/>
    </row>
    <row r="4" spans="1:7" ht="27" customHeight="1">
      <c r="A4" s="12">
        <v>42158</v>
      </c>
      <c r="B4" s="11"/>
      <c r="C4" s="14" t="s">
        <v>12</v>
      </c>
      <c r="D4" s="15">
        <v>1306.06</v>
      </c>
      <c r="E4" s="17"/>
      <c r="F4" s="15" t="s">
        <v>13</v>
      </c>
      <c r="G4" s="18" t="s">
        <v>13</v>
      </c>
    </row>
    <row r="5" spans="1:7" ht="20.25" customHeight="1">
      <c r="A5" s="9">
        <v>42165</v>
      </c>
      <c r="B5" s="19">
        <v>235994</v>
      </c>
      <c r="C5" s="16" t="s">
        <v>14</v>
      </c>
      <c r="D5" s="130">
        <v>360.68</v>
      </c>
      <c r="E5" s="131"/>
      <c r="F5" s="20" t="s">
        <v>15</v>
      </c>
      <c r="G5" s="22" t="s">
        <v>16</v>
      </c>
    </row>
    <row r="6" spans="1:7" ht="20.25" customHeight="1">
      <c r="A6" s="9">
        <v>42165</v>
      </c>
      <c r="B6" s="19">
        <v>235994</v>
      </c>
      <c r="C6" s="16" t="s">
        <v>19</v>
      </c>
      <c r="D6" s="130">
        <v>499.2</v>
      </c>
      <c r="E6" s="131"/>
      <c r="F6" s="20" t="s">
        <v>21</v>
      </c>
      <c r="G6" s="22" t="s">
        <v>16</v>
      </c>
    </row>
    <row r="7" spans="1:7" ht="20.25" customHeight="1">
      <c r="A7" s="9">
        <v>42165</v>
      </c>
      <c r="B7" s="19">
        <v>235994</v>
      </c>
      <c r="C7" s="24" t="s">
        <v>23</v>
      </c>
      <c r="D7" s="132">
        <v>76.56</v>
      </c>
      <c r="E7" s="133"/>
      <c r="F7" s="28" t="s">
        <v>21</v>
      </c>
      <c r="G7" s="22" t="s">
        <v>16</v>
      </c>
    </row>
    <row r="8" spans="1:7" ht="20.25" customHeight="1">
      <c r="A8" s="9">
        <v>42165</v>
      </c>
      <c r="B8" s="19">
        <v>235994</v>
      </c>
      <c r="C8" s="24" t="s">
        <v>38</v>
      </c>
      <c r="D8" s="141">
        <v>181.97</v>
      </c>
      <c r="E8" s="133"/>
      <c r="F8" s="31" t="s">
        <v>21</v>
      </c>
      <c r="G8" s="22" t="s">
        <v>16</v>
      </c>
    </row>
    <row r="9" spans="1:7" ht="20.25" customHeight="1">
      <c r="A9" s="9">
        <v>42165</v>
      </c>
      <c r="B9" s="19">
        <v>235994</v>
      </c>
      <c r="C9" s="33" t="s">
        <v>44</v>
      </c>
      <c r="D9" s="30">
        <v>72</v>
      </c>
      <c r="E9" s="34"/>
      <c r="F9" s="35" t="s">
        <v>21</v>
      </c>
      <c r="G9" s="22" t="s">
        <v>16</v>
      </c>
    </row>
    <row r="10" spans="1:7" ht="20.25" customHeight="1">
      <c r="A10" s="9">
        <v>42165</v>
      </c>
      <c r="B10" s="19">
        <v>235994</v>
      </c>
      <c r="C10" s="24" t="s">
        <v>46</v>
      </c>
      <c r="D10" s="132">
        <v>222.67</v>
      </c>
      <c r="E10" s="133"/>
      <c r="F10" s="28" t="s">
        <v>18</v>
      </c>
      <c r="G10" s="22" t="s">
        <v>16</v>
      </c>
    </row>
    <row r="11" spans="1:7" ht="20.25" customHeight="1">
      <c r="A11" s="9">
        <v>42165</v>
      </c>
      <c r="B11" s="19">
        <v>235994</v>
      </c>
      <c r="C11" s="24" t="s">
        <v>50</v>
      </c>
      <c r="D11" s="26">
        <v>300</v>
      </c>
      <c r="E11" s="34"/>
      <c r="F11" s="28" t="s">
        <v>20</v>
      </c>
      <c r="G11" s="22" t="s">
        <v>16</v>
      </c>
    </row>
    <row r="12" spans="1:7" ht="20.25" customHeight="1">
      <c r="A12" s="9">
        <v>42165</v>
      </c>
      <c r="B12" s="19">
        <v>235994</v>
      </c>
      <c r="C12" s="24" t="s">
        <v>51</v>
      </c>
      <c r="D12" s="141">
        <v>107.51</v>
      </c>
      <c r="E12" s="133"/>
      <c r="F12" s="28" t="s">
        <v>20</v>
      </c>
      <c r="G12" s="22" t="s">
        <v>16</v>
      </c>
    </row>
    <row r="13" spans="1:7" ht="20.25" customHeight="1">
      <c r="A13" s="9">
        <v>42165</v>
      </c>
      <c r="B13" s="19">
        <v>235994</v>
      </c>
      <c r="C13" s="33" t="s">
        <v>52</v>
      </c>
      <c r="D13" s="142">
        <v>405.04</v>
      </c>
      <c r="E13" s="143"/>
      <c r="F13" s="35" t="s">
        <v>20</v>
      </c>
      <c r="G13" s="22" t="s">
        <v>16</v>
      </c>
    </row>
    <row r="14" spans="1:7" ht="20.25" customHeight="1">
      <c r="A14" s="9">
        <v>42165</v>
      </c>
      <c r="B14" s="19">
        <v>235994</v>
      </c>
      <c r="C14" s="24" t="s">
        <v>53</v>
      </c>
      <c r="D14" s="30">
        <v>137.18</v>
      </c>
      <c r="E14" s="34"/>
      <c r="F14" s="28" t="s">
        <v>15</v>
      </c>
      <c r="G14" s="22" t="s">
        <v>16</v>
      </c>
    </row>
    <row r="15" spans="1:7" ht="20.25" customHeight="1">
      <c r="A15" s="9">
        <v>42165</v>
      </c>
      <c r="B15" s="19">
        <v>235994</v>
      </c>
      <c r="C15" s="24" t="s">
        <v>55</v>
      </c>
      <c r="D15" s="26">
        <v>454.73</v>
      </c>
      <c r="E15" s="34"/>
      <c r="F15" s="28" t="s">
        <v>21</v>
      </c>
      <c r="G15" s="22" t="s">
        <v>16</v>
      </c>
    </row>
    <row r="16" spans="1:7" ht="20.25" customHeight="1">
      <c r="A16" s="37">
        <v>42213</v>
      </c>
      <c r="B16" s="38">
        <v>239908</v>
      </c>
      <c r="C16" s="33" t="s">
        <v>58</v>
      </c>
      <c r="D16" s="142">
        <v>62.4</v>
      </c>
      <c r="E16" s="143"/>
      <c r="F16" s="39" t="s">
        <v>59</v>
      </c>
      <c r="G16" s="41" t="s">
        <v>59</v>
      </c>
    </row>
    <row r="17" spans="1:7" ht="18" customHeight="1">
      <c r="A17" s="25">
        <v>42213</v>
      </c>
      <c r="B17" s="27">
        <v>239913</v>
      </c>
      <c r="C17" s="40" t="s">
        <v>43</v>
      </c>
      <c r="D17" s="132">
        <v>82.5</v>
      </c>
      <c r="E17" s="133"/>
      <c r="F17" s="45" t="s">
        <v>47</v>
      </c>
      <c r="G17" s="46" t="s">
        <v>47</v>
      </c>
    </row>
    <row r="18" spans="1:7" ht="19.5" customHeight="1">
      <c r="A18" s="25">
        <v>42249</v>
      </c>
      <c r="B18" s="27"/>
      <c r="C18" s="24" t="s">
        <v>62</v>
      </c>
      <c r="D18" s="132">
        <v>45</v>
      </c>
      <c r="E18" s="133"/>
      <c r="F18" s="45" t="s">
        <v>40</v>
      </c>
      <c r="G18" s="41" t="s">
        <v>40</v>
      </c>
    </row>
    <row r="19" spans="1:7" ht="20.25" customHeight="1">
      <c r="A19" s="25">
        <v>42328</v>
      </c>
      <c r="B19" s="42">
        <v>249530</v>
      </c>
      <c r="C19" s="43" t="s">
        <v>63</v>
      </c>
      <c r="D19" s="26">
        <v>0</v>
      </c>
      <c r="E19" s="44"/>
      <c r="F19" s="45"/>
      <c r="G19" s="41" t="s">
        <v>35</v>
      </c>
    </row>
    <row r="20" spans="1:7" ht="23.25" customHeight="1">
      <c r="A20" s="25">
        <v>42328</v>
      </c>
      <c r="B20" s="49">
        <v>249530</v>
      </c>
      <c r="C20" s="50" t="s">
        <v>64</v>
      </c>
      <c r="D20" s="51">
        <v>0</v>
      </c>
      <c r="E20" s="52"/>
      <c r="F20" s="53"/>
      <c r="G20" s="54" t="s">
        <v>65</v>
      </c>
    </row>
    <row r="21" spans="1:7" ht="26.25" customHeight="1">
      <c r="A21" s="25">
        <v>42328</v>
      </c>
      <c r="B21" s="49">
        <v>249530</v>
      </c>
      <c r="C21" s="55" t="s">
        <v>66</v>
      </c>
      <c r="D21" s="58">
        <v>86</v>
      </c>
      <c r="E21" s="59"/>
      <c r="F21" s="53" t="s">
        <v>67</v>
      </c>
      <c r="G21" s="60" t="s">
        <v>68</v>
      </c>
    </row>
    <row r="22" spans="1:7" ht="15.75" customHeight="1">
      <c r="A22" s="61"/>
      <c r="B22" s="67"/>
      <c r="C22" s="68"/>
      <c r="D22" s="145"/>
      <c r="E22" s="146"/>
      <c r="F22" s="77"/>
      <c r="G22" s="78"/>
    </row>
    <row r="23" spans="1:7" ht="15.75" customHeight="1">
      <c r="C23" s="79" t="s">
        <v>70</v>
      </c>
      <c r="F23" s="136">
        <f>SUM(D4:E21)</f>
        <v>4399.5</v>
      </c>
      <c r="G23" s="137"/>
    </row>
    <row r="24" spans="1:7" ht="15.75" customHeight="1">
      <c r="C24" s="84" t="s">
        <v>72</v>
      </c>
      <c r="F24" s="134">
        <f>SUM(D4,D5,D6:E11,D13:E15,D18:E21)</f>
        <v>4147.09</v>
      </c>
      <c r="G24" s="135"/>
    </row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D2:E2"/>
    <mergeCell ref="A3:B3"/>
    <mergeCell ref="D3:G3"/>
    <mergeCell ref="F24:G24"/>
    <mergeCell ref="F23:G23"/>
    <mergeCell ref="D13:E13"/>
    <mergeCell ref="D16:E16"/>
    <mergeCell ref="D17:E17"/>
    <mergeCell ref="D18:E18"/>
    <mergeCell ref="D22:E22"/>
    <mergeCell ref="D5:E5"/>
    <mergeCell ref="D6:E6"/>
    <mergeCell ref="D8:E8"/>
    <mergeCell ref="D10:E10"/>
    <mergeCell ref="D12:E12"/>
    <mergeCell ref="D7:E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42578125" defaultRowHeight="15" customHeight="1"/>
  <cols>
    <col min="1" max="1" width="9.28515625" customWidth="1"/>
    <col min="2" max="2" width="8.85546875" customWidth="1"/>
    <col min="3" max="3" width="43.140625" customWidth="1"/>
    <col min="4" max="4" width="10.7109375" customWidth="1"/>
    <col min="5" max="5" width="0.140625" hidden="1" customWidth="1"/>
    <col min="6" max="6" width="11.85546875" customWidth="1"/>
    <col min="7" max="7" width="11.28515625" customWidth="1"/>
    <col min="8" max="26" width="10.7109375" customWidth="1"/>
  </cols>
  <sheetData>
    <row r="1" spans="1:7" ht="34.5" customHeight="1">
      <c r="C1" s="1" t="s">
        <v>0</v>
      </c>
    </row>
    <row r="2" spans="1:7" ht="33.75" customHeight="1">
      <c r="A2" s="2" t="s">
        <v>2</v>
      </c>
      <c r="B2" s="3" t="s">
        <v>3</v>
      </c>
      <c r="C2" s="4" t="s">
        <v>4</v>
      </c>
      <c r="D2" s="124" t="s">
        <v>5</v>
      </c>
      <c r="E2" s="125"/>
      <c r="F2" s="6" t="s">
        <v>6</v>
      </c>
      <c r="G2" s="7" t="s">
        <v>7</v>
      </c>
    </row>
    <row r="3" spans="1:7" ht="27" customHeight="1">
      <c r="A3" s="126"/>
      <c r="B3" s="127"/>
      <c r="C3" s="8" t="s">
        <v>10</v>
      </c>
      <c r="D3" s="128"/>
      <c r="E3" s="129"/>
      <c r="F3" s="129"/>
      <c r="G3" s="127"/>
    </row>
    <row r="4" spans="1:7" ht="27" customHeight="1">
      <c r="A4" s="10">
        <v>42408</v>
      </c>
      <c r="B4" s="11">
        <v>256071</v>
      </c>
      <c r="C4" s="14" t="s">
        <v>11</v>
      </c>
      <c r="D4" s="15">
        <v>201.28</v>
      </c>
      <c r="E4" s="17"/>
      <c r="F4" s="15" t="s">
        <v>20</v>
      </c>
      <c r="G4" s="18" t="s">
        <v>16</v>
      </c>
    </row>
    <row r="5" spans="1:7" ht="20.25" customHeight="1">
      <c r="A5" s="9">
        <v>42435</v>
      </c>
      <c r="B5" s="19">
        <v>259038</v>
      </c>
      <c r="C5" s="16" t="s">
        <v>22</v>
      </c>
      <c r="D5" s="130">
        <v>208.42</v>
      </c>
      <c r="E5" s="131"/>
      <c r="F5" s="20"/>
      <c r="G5" s="22" t="s">
        <v>24</v>
      </c>
    </row>
    <row r="6" spans="1:7" ht="20.25" customHeight="1">
      <c r="A6" s="9">
        <v>42474</v>
      </c>
      <c r="B6" s="19">
        <v>261420</v>
      </c>
      <c r="C6" s="16" t="s">
        <v>25</v>
      </c>
      <c r="D6" s="130">
        <v>9.08</v>
      </c>
      <c r="E6" s="131"/>
      <c r="F6" s="20" t="s">
        <v>26</v>
      </c>
      <c r="G6" s="22" t="s">
        <v>16</v>
      </c>
    </row>
    <row r="7" spans="1:7" ht="20.25" customHeight="1">
      <c r="A7" s="9">
        <v>42510</v>
      </c>
      <c r="B7" s="19">
        <v>264370</v>
      </c>
      <c r="C7" s="24" t="s">
        <v>27</v>
      </c>
      <c r="D7" s="132">
        <v>183.36</v>
      </c>
      <c r="E7" s="133"/>
      <c r="F7" s="28" t="s">
        <v>28</v>
      </c>
      <c r="G7" s="22" t="s">
        <v>24</v>
      </c>
    </row>
    <row r="8" spans="1:7" ht="20.25" customHeight="1">
      <c r="A8" s="9">
        <v>42552</v>
      </c>
      <c r="B8" s="19">
        <v>267047</v>
      </c>
      <c r="C8" s="24" t="s">
        <v>30</v>
      </c>
      <c r="D8" s="141">
        <v>107.38</v>
      </c>
      <c r="E8" s="133"/>
      <c r="F8" s="31" t="s">
        <v>15</v>
      </c>
      <c r="G8" s="22" t="s">
        <v>16</v>
      </c>
    </row>
    <row r="9" spans="1:7" ht="20.25" customHeight="1">
      <c r="A9" s="9">
        <v>42564</v>
      </c>
      <c r="B9" s="19">
        <v>267872</v>
      </c>
      <c r="C9" s="33" t="s">
        <v>33</v>
      </c>
      <c r="D9" s="30">
        <v>128.16</v>
      </c>
      <c r="E9" s="34"/>
      <c r="F9" s="35" t="s">
        <v>20</v>
      </c>
      <c r="G9" s="22" t="s">
        <v>35</v>
      </c>
    </row>
    <row r="10" spans="1:7" ht="20.25" customHeight="1">
      <c r="A10" s="9">
        <v>42566</v>
      </c>
      <c r="B10" s="19">
        <v>267872</v>
      </c>
      <c r="C10" s="24" t="s">
        <v>36</v>
      </c>
      <c r="D10" s="132">
        <v>1186.8</v>
      </c>
      <c r="E10" s="133"/>
      <c r="F10" s="28" t="s">
        <v>40</v>
      </c>
      <c r="G10" s="22" t="s">
        <v>24</v>
      </c>
    </row>
    <row r="11" spans="1:7" ht="20.25" customHeight="1">
      <c r="A11" s="9">
        <v>42579</v>
      </c>
      <c r="B11" s="19">
        <v>268143</v>
      </c>
      <c r="C11" s="24" t="s">
        <v>41</v>
      </c>
      <c r="D11" s="26">
        <v>71.680000000000007</v>
      </c>
      <c r="E11" s="34"/>
      <c r="F11" s="28" t="s">
        <v>20</v>
      </c>
      <c r="G11" s="22" t="s">
        <v>20</v>
      </c>
    </row>
    <row r="12" spans="1:7" ht="20.25" customHeight="1">
      <c r="A12" s="9">
        <v>42579</v>
      </c>
      <c r="B12" s="19">
        <v>268143</v>
      </c>
      <c r="C12" s="24" t="s">
        <v>43</v>
      </c>
      <c r="D12" s="141">
        <v>82.5</v>
      </c>
      <c r="E12" s="133"/>
      <c r="F12" s="28" t="s">
        <v>47</v>
      </c>
      <c r="G12" s="22" t="s">
        <v>47</v>
      </c>
    </row>
    <row r="13" spans="1:7" ht="30.75" customHeight="1">
      <c r="A13" s="9">
        <v>42593</v>
      </c>
      <c r="B13" s="19">
        <v>268671</v>
      </c>
      <c r="C13" s="36" t="s">
        <v>49</v>
      </c>
      <c r="D13" s="142">
        <v>0</v>
      </c>
      <c r="E13" s="143"/>
      <c r="F13" s="35"/>
      <c r="G13" s="22" t="s">
        <v>35</v>
      </c>
    </row>
    <row r="14" spans="1:7" ht="20.25" customHeight="1">
      <c r="A14" s="9">
        <v>42632</v>
      </c>
      <c r="B14" s="19">
        <v>270980</v>
      </c>
      <c r="C14" s="24" t="s">
        <v>54</v>
      </c>
      <c r="D14" s="30">
        <v>113.31</v>
      </c>
      <c r="E14" s="34"/>
      <c r="F14" s="28" t="s">
        <v>28</v>
      </c>
      <c r="G14" s="22" t="s">
        <v>24</v>
      </c>
    </row>
    <row r="15" spans="1:7" ht="20.25" customHeight="1">
      <c r="A15" s="9">
        <v>42642</v>
      </c>
      <c r="B15" s="19">
        <v>270980</v>
      </c>
      <c r="C15" s="24" t="s">
        <v>56</v>
      </c>
      <c r="D15" s="26">
        <v>306.29000000000002</v>
      </c>
      <c r="E15" s="34"/>
      <c r="F15" s="28" t="s">
        <v>26</v>
      </c>
      <c r="G15" s="22" t="s">
        <v>16</v>
      </c>
    </row>
    <row r="16" spans="1:7" ht="20.25" customHeight="1">
      <c r="A16" s="37">
        <v>42670</v>
      </c>
      <c r="B16" s="19">
        <v>270980</v>
      </c>
      <c r="C16" s="33" t="s">
        <v>57</v>
      </c>
      <c r="D16" s="142">
        <v>672.57</v>
      </c>
      <c r="E16" s="143"/>
      <c r="F16" s="39" t="s">
        <v>26</v>
      </c>
      <c r="G16" s="41" t="s">
        <v>16</v>
      </c>
    </row>
    <row r="17" spans="1:7" ht="18" customHeight="1">
      <c r="A17" s="25">
        <v>42676</v>
      </c>
      <c r="B17" s="27">
        <v>271061</v>
      </c>
      <c r="C17" s="40" t="s">
        <v>60</v>
      </c>
      <c r="D17" s="132">
        <v>190.8</v>
      </c>
      <c r="E17" s="133"/>
      <c r="F17" s="45" t="s">
        <v>26</v>
      </c>
      <c r="G17" s="46" t="s">
        <v>61</v>
      </c>
    </row>
    <row r="18" spans="1:7">
      <c r="A18" s="25"/>
      <c r="B18" s="27"/>
      <c r="C18" s="24"/>
      <c r="D18" s="132"/>
      <c r="E18" s="133"/>
      <c r="F18" s="45"/>
      <c r="G18" s="41"/>
    </row>
    <row r="19" spans="1:7">
      <c r="A19" s="25"/>
      <c r="B19" s="42"/>
      <c r="C19" s="43"/>
      <c r="D19" s="26"/>
      <c r="E19" s="44"/>
      <c r="F19" s="45"/>
      <c r="G19" s="41"/>
    </row>
    <row r="20" spans="1:7" ht="31.5" customHeight="1">
      <c r="A20" s="25"/>
      <c r="B20" s="49"/>
      <c r="C20" s="50"/>
      <c r="D20" s="51"/>
      <c r="E20" s="52"/>
      <c r="F20" s="53"/>
      <c r="G20" s="54"/>
    </row>
    <row r="21" spans="1:7" ht="26.25" customHeight="1">
      <c r="A21" s="25"/>
      <c r="B21" s="49"/>
      <c r="C21" s="55"/>
      <c r="D21" s="58"/>
      <c r="E21" s="59"/>
      <c r="F21" s="53"/>
      <c r="G21" s="60"/>
    </row>
    <row r="22" spans="1:7" ht="15.75" customHeight="1">
      <c r="A22" s="25"/>
      <c r="B22" s="42"/>
      <c r="C22" s="62"/>
      <c r="D22" s="144"/>
      <c r="E22" s="133"/>
      <c r="F22" s="63"/>
      <c r="G22" s="64"/>
    </row>
    <row r="23" spans="1:7" ht="15.75" customHeight="1">
      <c r="A23" s="25"/>
      <c r="B23" s="42"/>
      <c r="C23" s="43"/>
      <c r="D23" s="26"/>
      <c r="E23" s="44"/>
      <c r="F23" s="45"/>
      <c r="G23" s="41"/>
    </row>
    <row r="24" spans="1:7" ht="15.75" customHeight="1">
      <c r="A24" s="25"/>
      <c r="B24" s="42"/>
      <c r="C24" s="43"/>
      <c r="D24" s="26"/>
      <c r="E24" s="44"/>
      <c r="F24" s="45"/>
      <c r="G24" s="41"/>
    </row>
    <row r="25" spans="1:7" ht="15.75" customHeight="1">
      <c r="A25" s="66"/>
      <c r="B25" s="42"/>
      <c r="C25" s="43"/>
      <c r="D25" s="69"/>
      <c r="E25" s="70"/>
      <c r="F25" s="45"/>
      <c r="G25" s="46"/>
    </row>
    <row r="26" spans="1:7" ht="15.75" customHeight="1">
      <c r="A26" s="66"/>
      <c r="B26" s="19"/>
      <c r="C26" s="73"/>
      <c r="D26" s="74"/>
      <c r="E26" s="75"/>
      <c r="F26" s="76"/>
      <c r="G26" s="41"/>
    </row>
    <row r="27" spans="1:7" ht="15.75" customHeight="1">
      <c r="A27" s="61"/>
      <c r="B27" s="67"/>
      <c r="C27" s="68"/>
      <c r="D27" s="145"/>
      <c r="E27" s="146"/>
      <c r="F27" s="77"/>
      <c r="G27" s="78"/>
    </row>
    <row r="28" spans="1:7" ht="15.75" customHeight="1">
      <c r="C28" s="79" t="s">
        <v>69</v>
      </c>
      <c r="F28" s="136">
        <f>SUM(D5:E27)</f>
        <v>3260.3500000000004</v>
      </c>
      <c r="G28" s="137"/>
    </row>
    <row r="29" spans="1:7" ht="15.75" customHeight="1">
      <c r="C29" s="84" t="s">
        <v>72</v>
      </c>
      <c r="F29" s="134">
        <f>SUM(D4,D6,D7,D8,D9,D14,D15,D16)</f>
        <v>1721.4299999999998</v>
      </c>
      <c r="G29" s="135"/>
    </row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3:B3"/>
    <mergeCell ref="D3:G3"/>
    <mergeCell ref="D5:E5"/>
    <mergeCell ref="D6:E6"/>
    <mergeCell ref="D7:E7"/>
    <mergeCell ref="D8:E8"/>
    <mergeCell ref="D10:E10"/>
    <mergeCell ref="D2:E2"/>
    <mergeCell ref="D12:E12"/>
    <mergeCell ref="D13:E13"/>
    <mergeCell ref="F28:G28"/>
    <mergeCell ref="F29:G29"/>
    <mergeCell ref="D17:E17"/>
    <mergeCell ref="D16:E16"/>
    <mergeCell ref="D18:E18"/>
    <mergeCell ref="D22:E22"/>
    <mergeCell ref="D27:E2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42578125" defaultRowHeight="15" customHeight="1"/>
  <cols>
    <col min="1" max="2" width="10.7109375" customWidth="1"/>
    <col min="3" max="3" width="36.85546875" customWidth="1"/>
    <col min="4" max="26" width="10.7109375" customWidth="1"/>
  </cols>
  <sheetData>
    <row r="1" spans="1:7" ht="23.25">
      <c r="C1" s="1" t="s">
        <v>0</v>
      </c>
    </row>
    <row r="2" spans="1:7" ht="21" customHeight="1">
      <c r="A2" s="2" t="s">
        <v>2</v>
      </c>
      <c r="B2" s="3" t="s">
        <v>3</v>
      </c>
      <c r="C2" s="4" t="s">
        <v>4</v>
      </c>
      <c r="D2" s="147"/>
      <c r="E2" s="129"/>
      <c r="F2" s="129"/>
      <c r="G2" s="127"/>
    </row>
    <row r="3" spans="1:7" ht="21" customHeight="1">
      <c r="A3" s="126"/>
      <c r="B3" s="127"/>
      <c r="C3" s="8" t="s">
        <v>75</v>
      </c>
      <c r="D3" s="85" t="s">
        <v>74</v>
      </c>
      <c r="E3" s="5" t="s">
        <v>76</v>
      </c>
      <c r="F3" s="6" t="s">
        <v>6</v>
      </c>
      <c r="G3" s="7" t="s">
        <v>7</v>
      </c>
    </row>
    <row r="4" spans="1:7" ht="21" customHeight="1">
      <c r="A4" s="25">
        <v>42759</v>
      </c>
      <c r="B4" s="27">
        <v>276200</v>
      </c>
      <c r="C4" s="40" t="s">
        <v>79</v>
      </c>
      <c r="D4" s="86"/>
      <c r="E4" s="44">
        <v>0</v>
      </c>
      <c r="F4" s="28"/>
      <c r="G4" s="21" t="s">
        <v>82</v>
      </c>
    </row>
    <row r="5" spans="1:7" ht="21" customHeight="1">
      <c r="A5" s="25">
        <v>42759</v>
      </c>
      <c r="B5" s="27">
        <v>276200</v>
      </c>
      <c r="C5" s="16" t="s">
        <v>85</v>
      </c>
      <c r="D5" s="88">
        <v>201.45</v>
      </c>
      <c r="E5" s="89"/>
      <c r="F5" s="92" t="s">
        <v>91</v>
      </c>
      <c r="G5" s="29" t="s">
        <v>82</v>
      </c>
    </row>
    <row r="6" spans="1:7" ht="21" customHeight="1">
      <c r="A6" s="25">
        <v>42786</v>
      </c>
      <c r="B6" s="27"/>
      <c r="C6" s="16" t="s">
        <v>92</v>
      </c>
      <c r="D6" s="88">
        <v>23.95</v>
      </c>
      <c r="E6" s="89"/>
      <c r="F6" s="92" t="s">
        <v>26</v>
      </c>
      <c r="G6" s="23" t="s">
        <v>82</v>
      </c>
    </row>
    <row r="7" spans="1:7" ht="21" customHeight="1">
      <c r="A7" s="25">
        <v>42796</v>
      </c>
      <c r="B7" s="27">
        <v>279094</v>
      </c>
      <c r="C7" s="16" t="s">
        <v>94</v>
      </c>
      <c r="D7" s="91">
        <v>0</v>
      </c>
      <c r="E7" s="93"/>
      <c r="F7" s="22"/>
      <c r="G7" s="23" t="s">
        <v>82</v>
      </c>
    </row>
    <row r="8" spans="1:7" ht="21" customHeight="1">
      <c r="A8" s="25">
        <v>42802</v>
      </c>
      <c r="B8" s="27"/>
      <c r="C8" s="95" t="s">
        <v>97</v>
      </c>
      <c r="D8" s="97">
        <v>210</v>
      </c>
      <c r="E8" s="99"/>
      <c r="F8" s="103" t="s">
        <v>80</v>
      </c>
      <c r="G8" s="105" t="s">
        <v>82</v>
      </c>
    </row>
    <row r="9" spans="1:7" ht="21" customHeight="1">
      <c r="A9" s="25">
        <v>42818</v>
      </c>
      <c r="B9" s="27">
        <v>280713</v>
      </c>
      <c r="C9" s="24" t="s">
        <v>101</v>
      </c>
      <c r="D9" s="91"/>
      <c r="E9" s="93">
        <v>119.44</v>
      </c>
      <c r="F9" s="31" t="s">
        <v>102</v>
      </c>
      <c r="G9" s="32" t="s">
        <v>82</v>
      </c>
    </row>
    <row r="10" spans="1:7" ht="21" customHeight="1">
      <c r="A10" s="25">
        <v>42818</v>
      </c>
      <c r="B10" s="42">
        <v>280713</v>
      </c>
      <c r="C10" s="33" t="s">
        <v>103</v>
      </c>
      <c r="D10" s="107"/>
      <c r="E10" s="109">
        <v>87.31</v>
      </c>
      <c r="F10" s="35" t="s">
        <v>104</v>
      </c>
      <c r="G10" s="23" t="s">
        <v>82</v>
      </c>
    </row>
    <row r="11" spans="1:7" ht="21" customHeight="1">
      <c r="A11" s="37">
        <v>42818</v>
      </c>
      <c r="B11" s="38">
        <v>280713</v>
      </c>
      <c r="C11" s="24" t="s">
        <v>105</v>
      </c>
      <c r="D11" s="86">
        <v>26.56</v>
      </c>
      <c r="E11" s="44"/>
      <c r="F11" s="28" t="s">
        <v>26</v>
      </c>
      <c r="G11" s="23" t="s">
        <v>82</v>
      </c>
    </row>
    <row r="12" spans="1:7" ht="21" customHeight="1">
      <c r="A12" s="25">
        <v>42837</v>
      </c>
      <c r="B12" s="27">
        <v>281916</v>
      </c>
      <c r="C12" s="24" t="s">
        <v>106</v>
      </c>
      <c r="D12" s="86">
        <v>176.92</v>
      </c>
      <c r="E12" s="44"/>
      <c r="F12" s="28" t="s">
        <v>102</v>
      </c>
      <c r="G12" s="23" t="s">
        <v>82</v>
      </c>
    </row>
    <row r="13" spans="1:7" ht="21" customHeight="1">
      <c r="A13" s="25">
        <v>42905</v>
      </c>
      <c r="B13" s="27">
        <v>286807</v>
      </c>
      <c r="C13" s="24" t="s">
        <v>107</v>
      </c>
      <c r="D13" s="91">
        <v>0</v>
      </c>
      <c r="E13" s="93"/>
      <c r="F13" s="28"/>
      <c r="G13" s="110" t="s">
        <v>82</v>
      </c>
    </row>
    <row r="14" spans="1:7" ht="21" customHeight="1">
      <c r="A14" s="25">
        <v>42943</v>
      </c>
      <c r="B14" s="27">
        <v>290155</v>
      </c>
      <c r="C14" s="24" t="s">
        <v>58</v>
      </c>
      <c r="D14" s="91"/>
      <c r="E14" s="93">
        <v>72.2</v>
      </c>
      <c r="F14" s="28" t="s">
        <v>87</v>
      </c>
      <c r="G14" s="28" t="s">
        <v>87</v>
      </c>
    </row>
    <row r="15" spans="1:7" ht="21" customHeight="1">
      <c r="A15" s="25">
        <v>42943</v>
      </c>
      <c r="B15" s="27">
        <v>290155</v>
      </c>
      <c r="C15" s="40" t="s">
        <v>43</v>
      </c>
      <c r="D15" s="112"/>
      <c r="E15" s="93">
        <v>90</v>
      </c>
      <c r="F15" s="22" t="s">
        <v>47</v>
      </c>
      <c r="G15" s="23" t="s">
        <v>47</v>
      </c>
    </row>
    <row r="16" spans="1:7" ht="21" customHeight="1">
      <c r="A16" s="9">
        <v>42950</v>
      </c>
      <c r="B16" s="19">
        <v>290362</v>
      </c>
      <c r="C16" s="24" t="s">
        <v>109</v>
      </c>
      <c r="D16" s="86">
        <v>1243.2</v>
      </c>
      <c r="E16" s="114"/>
      <c r="F16" s="28" t="s">
        <v>118</v>
      </c>
      <c r="G16" s="29" t="s">
        <v>96</v>
      </c>
    </row>
    <row r="17" spans="1:7" ht="21" customHeight="1">
      <c r="A17" s="9">
        <v>42950</v>
      </c>
      <c r="B17" s="19">
        <v>290362</v>
      </c>
      <c r="C17" s="16" t="s">
        <v>119</v>
      </c>
      <c r="D17" s="116">
        <v>210</v>
      </c>
      <c r="E17" s="89"/>
      <c r="F17" s="20" t="s">
        <v>96</v>
      </c>
      <c r="G17" s="23" t="s">
        <v>96</v>
      </c>
    </row>
    <row r="18" spans="1:7" ht="21" customHeight="1">
      <c r="A18" s="9">
        <v>42950</v>
      </c>
      <c r="B18" s="19">
        <v>290362</v>
      </c>
      <c r="C18" s="73" t="s">
        <v>121</v>
      </c>
      <c r="D18" s="116">
        <v>237</v>
      </c>
      <c r="E18" s="91"/>
      <c r="F18" s="81" t="s">
        <v>91</v>
      </c>
      <c r="G18" s="23" t="s">
        <v>82</v>
      </c>
    </row>
    <row r="19" spans="1:7" ht="21" customHeight="1">
      <c r="A19" s="9">
        <v>43074</v>
      </c>
      <c r="B19" s="19">
        <v>297476</v>
      </c>
      <c r="C19" s="118" t="s">
        <v>122</v>
      </c>
      <c r="D19" s="120">
        <v>119.7</v>
      </c>
      <c r="E19" s="121"/>
      <c r="F19" s="122" t="s">
        <v>28</v>
      </c>
      <c r="G19" s="23" t="s">
        <v>82</v>
      </c>
    </row>
    <row r="20" spans="1:7" ht="21" customHeight="1">
      <c r="A20" s="9">
        <v>43074</v>
      </c>
      <c r="B20" s="19">
        <v>297476</v>
      </c>
      <c r="C20" s="118" t="s">
        <v>124</v>
      </c>
      <c r="D20" s="120">
        <v>77.88</v>
      </c>
      <c r="E20" s="121"/>
      <c r="F20" s="122" t="s">
        <v>80</v>
      </c>
      <c r="G20" s="23" t="s">
        <v>82</v>
      </c>
    </row>
    <row r="21" spans="1:7" ht="21" customHeight="1">
      <c r="A21" s="9">
        <v>43074</v>
      </c>
      <c r="B21" s="19">
        <v>297476</v>
      </c>
      <c r="C21" s="118" t="s">
        <v>125</v>
      </c>
      <c r="D21" s="120">
        <v>117.84</v>
      </c>
      <c r="E21" s="121"/>
      <c r="F21" s="122" t="s">
        <v>80</v>
      </c>
      <c r="G21" s="23" t="s">
        <v>82</v>
      </c>
    </row>
    <row r="22" spans="1:7" ht="21" customHeight="1">
      <c r="A22" s="9">
        <v>43074</v>
      </c>
      <c r="B22" s="19">
        <v>297476</v>
      </c>
      <c r="C22" s="118" t="s">
        <v>50</v>
      </c>
      <c r="D22" s="120">
        <v>237.6</v>
      </c>
      <c r="E22" s="121"/>
      <c r="F22" s="122" t="s">
        <v>28</v>
      </c>
      <c r="G22" s="23" t="s">
        <v>82</v>
      </c>
    </row>
    <row r="23" spans="1:7" ht="21" customHeight="1">
      <c r="A23" s="61"/>
      <c r="B23" s="67"/>
      <c r="C23" s="111" t="s">
        <v>120</v>
      </c>
      <c r="D23" s="113">
        <f t="shared" ref="D23:E23" si="0">SUM(D4:D22)</f>
        <v>2882.1</v>
      </c>
      <c r="E23" s="117">
        <f t="shared" si="0"/>
        <v>368.95</v>
      </c>
      <c r="F23" s="82"/>
      <c r="G23" s="83"/>
    </row>
    <row r="24" spans="1:7" ht="15.75" customHeight="1">
      <c r="C24" s="79" t="s">
        <v>127</v>
      </c>
      <c r="F24" s="136">
        <f>SUM(D23,E23)</f>
        <v>3251.0499999999997</v>
      </c>
      <c r="G24" s="137"/>
    </row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D2:G2"/>
    <mergeCell ref="A3:B3"/>
    <mergeCell ref="F24:G24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4.42578125" defaultRowHeight="15" customHeight="1"/>
  <cols>
    <col min="1" max="2" width="10.7109375" customWidth="1"/>
    <col min="3" max="3" width="38.5703125" customWidth="1"/>
    <col min="4" max="26" width="10.7109375" customWidth="1"/>
  </cols>
  <sheetData>
    <row r="1" spans="1:7" ht="23.25">
      <c r="C1" s="1" t="s">
        <v>0</v>
      </c>
    </row>
    <row r="2" spans="1:7">
      <c r="A2" s="2" t="s">
        <v>2</v>
      </c>
      <c r="B2" s="3" t="s">
        <v>3</v>
      </c>
      <c r="C2" s="4" t="s">
        <v>4</v>
      </c>
      <c r="D2" s="147"/>
      <c r="E2" s="129"/>
      <c r="F2" s="129"/>
      <c r="G2" s="127"/>
    </row>
    <row r="3" spans="1:7" ht="18.75">
      <c r="A3" s="126"/>
      <c r="B3" s="127"/>
      <c r="C3" s="8" t="s">
        <v>73</v>
      </c>
      <c r="D3" s="85" t="s">
        <v>74</v>
      </c>
      <c r="E3" s="5" t="s">
        <v>76</v>
      </c>
      <c r="F3" s="6" t="s">
        <v>6</v>
      </c>
      <c r="G3" s="7" t="s">
        <v>7</v>
      </c>
    </row>
    <row r="4" spans="1:7">
      <c r="A4" s="25"/>
      <c r="B4" s="27"/>
      <c r="C4" s="40" t="s">
        <v>77</v>
      </c>
      <c r="D4" s="86">
        <v>23.64</v>
      </c>
      <c r="E4" s="44"/>
      <c r="F4" s="28" t="s">
        <v>80</v>
      </c>
      <c r="G4" s="21" t="s">
        <v>82</v>
      </c>
    </row>
    <row r="5" spans="1:7">
      <c r="A5" s="25">
        <v>43150</v>
      </c>
      <c r="B5" s="27"/>
      <c r="C5" s="16" t="s">
        <v>84</v>
      </c>
      <c r="D5" s="88">
        <v>14.28</v>
      </c>
      <c r="E5" s="89"/>
      <c r="F5" s="20" t="s">
        <v>87</v>
      </c>
      <c r="G5" s="29" t="s">
        <v>82</v>
      </c>
    </row>
    <row r="6" spans="1:7">
      <c r="A6" s="25">
        <v>43158</v>
      </c>
      <c r="B6" s="27">
        <v>301301</v>
      </c>
      <c r="C6" s="16" t="s">
        <v>88</v>
      </c>
      <c r="D6" s="88"/>
      <c r="E6" s="89"/>
      <c r="F6" s="20"/>
      <c r="G6" s="23"/>
    </row>
    <row r="7" spans="1:7" ht="28.5" customHeight="1">
      <c r="A7" s="25">
        <v>43160</v>
      </c>
      <c r="B7" s="27"/>
      <c r="C7" s="90" t="s">
        <v>89</v>
      </c>
      <c r="D7" s="88">
        <v>441.34</v>
      </c>
      <c r="E7" s="89"/>
      <c r="F7" s="20" t="s">
        <v>28</v>
      </c>
      <c r="G7" s="23" t="s">
        <v>82</v>
      </c>
    </row>
    <row r="8" spans="1:7">
      <c r="A8" s="25">
        <v>43160</v>
      </c>
      <c r="B8" s="27"/>
      <c r="C8" s="16" t="s">
        <v>90</v>
      </c>
      <c r="D8" s="91">
        <v>113.1</v>
      </c>
      <c r="E8" s="93"/>
      <c r="F8" s="22" t="s">
        <v>96</v>
      </c>
      <c r="G8" s="23" t="s">
        <v>82</v>
      </c>
    </row>
    <row r="9" spans="1:7">
      <c r="A9" s="25"/>
      <c r="B9" s="27"/>
      <c r="C9" s="95" t="s">
        <v>98</v>
      </c>
      <c r="D9" s="97"/>
      <c r="E9" s="99">
        <v>109.48</v>
      </c>
      <c r="F9" s="106"/>
      <c r="G9" s="105" t="s">
        <v>82</v>
      </c>
    </row>
    <row r="10" spans="1:7">
      <c r="A10" s="25"/>
      <c r="B10" s="27"/>
      <c r="C10" s="24" t="s">
        <v>110</v>
      </c>
      <c r="D10" s="91"/>
      <c r="E10" s="93"/>
      <c r="F10" s="31" t="s">
        <v>28</v>
      </c>
      <c r="G10" s="32" t="s">
        <v>82</v>
      </c>
    </row>
    <row r="11" spans="1:7">
      <c r="A11" s="25"/>
      <c r="B11" s="42"/>
      <c r="C11" s="33" t="s">
        <v>111</v>
      </c>
      <c r="D11" s="107">
        <v>158.01</v>
      </c>
      <c r="E11" s="109"/>
      <c r="F11" s="35"/>
      <c r="G11" s="23" t="s">
        <v>82</v>
      </c>
    </row>
    <row r="12" spans="1:7">
      <c r="A12" s="37">
        <v>43280</v>
      </c>
      <c r="B12" s="38">
        <v>304073</v>
      </c>
      <c r="C12" s="24" t="s">
        <v>112</v>
      </c>
      <c r="D12" s="86">
        <v>240</v>
      </c>
      <c r="E12" s="44"/>
      <c r="F12" s="28" t="s">
        <v>28</v>
      </c>
      <c r="G12" s="23" t="s">
        <v>83</v>
      </c>
    </row>
    <row r="13" spans="1:7">
      <c r="A13" s="37">
        <v>43312</v>
      </c>
      <c r="B13" s="38">
        <v>304991</v>
      </c>
      <c r="C13" s="24" t="s">
        <v>113</v>
      </c>
      <c r="D13" s="86">
        <v>97.92</v>
      </c>
      <c r="E13" s="44"/>
      <c r="F13" s="28" t="s">
        <v>28</v>
      </c>
      <c r="G13" s="23" t="s">
        <v>114</v>
      </c>
    </row>
    <row r="14" spans="1:7">
      <c r="A14" s="25"/>
      <c r="B14" s="27"/>
      <c r="C14" s="24" t="s">
        <v>115</v>
      </c>
      <c r="D14" s="86">
        <v>79.06</v>
      </c>
      <c r="E14" s="44"/>
      <c r="F14" s="28" t="s">
        <v>28</v>
      </c>
      <c r="G14" s="23" t="s">
        <v>83</v>
      </c>
    </row>
    <row r="15" spans="1:7">
      <c r="A15" s="25">
        <v>43437</v>
      </c>
      <c r="B15" s="27">
        <v>306171</v>
      </c>
      <c r="C15" s="24" t="s">
        <v>116</v>
      </c>
      <c r="D15" s="91"/>
      <c r="E15" s="93"/>
      <c r="F15" s="28" t="s">
        <v>96</v>
      </c>
      <c r="G15" s="110" t="s">
        <v>83</v>
      </c>
    </row>
    <row r="16" spans="1:7" ht="24">
      <c r="A16" s="25">
        <v>43451</v>
      </c>
      <c r="B16" s="27">
        <v>306500</v>
      </c>
      <c r="C16" s="40" t="s">
        <v>117</v>
      </c>
      <c r="D16" s="91"/>
      <c r="E16" s="93"/>
      <c r="F16" s="28" t="s">
        <v>26</v>
      </c>
      <c r="G16" s="115" t="s">
        <v>83</v>
      </c>
    </row>
    <row r="17" spans="1:7">
      <c r="A17" s="61"/>
      <c r="B17" s="67"/>
      <c r="C17" s="111" t="s">
        <v>120</v>
      </c>
      <c r="D17" s="113">
        <f t="shared" ref="D17:E17" si="0">SUM(D4:D16)</f>
        <v>1167.3499999999999</v>
      </c>
      <c r="E17" s="117">
        <f t="shared" si="0"/>
        <v>109.48</v>
      </c>
      <c r="F17" s="82"/>
      <c r="G17" s="83"/>
    </row>
    <row r="18" spans="1:7" ht="26.25">
      <c r="C18" s="79" t="s">
        <v>126</v>
      </c>
      <c r="F18" s="136">
        <f>SUM(D17,E17)</f>
        <v>1276.83</v>
      </c>
      <c r="G18" s="137"/>
    </row>
    <row r="21" spans="1:7" ht="15.75" customHeight="1"/>
    <row r="22" spans="1:7" ht="15.75" customHeight="1"/>
    <row r="23" spans="1:7" ht="15.75" customHeight="1"/>
    <row r="24" spans="1:7" ht="15.75" customHeight="1"/>
    <row r="25" spans="1:7" ht="15.75" customHeight="1"/>
    <row r="26" spans="1:7" ht="15.75" customHeight="1"/>
    <row r="27" spans="1:7" ht="15.75" customHeight="1"/>
    <row r="28" spans="1:7" ht="15.75" customHeight="1"/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D2:G2"/>
    <mergeCell ref="A3:B3"/>
    <mergeCell ref="F18:G18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4"/>
  <sheetViews>
    <sheetView workbookViewId="0">
      <selection sqref="A1:F12"/>
    </sheetView>
  </sheetViews>
  <sheetFormatPr baseColWidth="10" defaultColWidth="14.42578125" defaultRowHeight="15" customHeight="1"/>
  <cols>
    <col min="1" max="2" width="10.7109375" customWidth="1"/>
    <col min="3" max="3" width="38.5703125" customWidth="1"/>
    <col min="4" max="4" width="10.7109375" customWidth="1"/>
    <col min="5" max="5" width="12.42578125" customWidth="1"/>
    <col min="6" max="25" width="10.7109375" customWidth="1"/>
  </cols>
  <sheetData>
    <row r="1" spans="1:6" ht="24" thickBot="1">
      <c r="C1" s="1" t="s">
        <v>0</v>
      </c>
    </row>
    <row r="2" spans="1:6" ht="15.75" thickBot="1">
      <c r="A2" s="2" t="s">
        <v>2</v>
      </c>
      <c r="B2" s="3" t="s">
        <v>3</v>
      </c>
      <c r="C2" s="4" t="s">
        <v>4</v>
      </c>
      <c r="D2" s="147"/>
      <c r="E2" s="129"/>
      <c r="F2" s="127"/>
    </row>
    <row r="3" spans="1:6" ht="19.5" thickBot="1">
      <c r="A3" s="126"/>
      <c r="B3" s="127"/>
      <c r="C3" s="8" t="s">
        <v>128</v>
      </c>
      <c r="D3" s="85" t="s">
        <v>74</v>
      </c>
      <c r="E3" s="6" t="s">
        <v>6</v>
      </c>
      <c r="F3" s="7" t="s">
        <v>7</v>
      </c>
    </row>
    <row r="4" spans="1:6">
      <c r="A4" s="25">
        <v>43516</v>
      </c>
      <c r="B4" s="27">
        <v>307654</v>
      </c>
      <c r="C4" s="40" t="s">
        <v>78</v>
      </c>
      <c r="D4" s="44">
        <v>184.74</v>
      </c>
      <c r="E4" s="28" t="s">
        <v>81</v>
      </c>
      <c r="F4" s="87" t="s">
        <v>83</v>
      </c>
    </row>
    <row r="5" spans="1:6">
      <c r="A5" s="25">
        <v>43516</v>
      </c>
      <c r="B5" s="27">
        <v>307654</v>
      </c>
      <c r="C5" s="16" t="s">
        <v>86</v>
      </c>
      <c r="D5" s="89">
        <v>18.45</v>
      </c>
      <c r="E5" s="92" t="s">
        <v>93</v>
      </c>
      <c r="F5" s="45" t="s">
        <v>83</v>
      </c>
    </row>
    <row r="6" spans="1:6">
      <c r="A6" s="25">
        <v>43557</v>
      </c>
      <c r="B6" s="27">
        <v>308755</v>
      </c>
      <c r="C6" s="16" t="s">
        <v>95</v>
      </c>
      <c r="D6" s="94">
        <v>539.76</v>
      </c>
      <c r="E6" s="20" t="s">
        <v>96</v>
      </c>
      <c r="F6" s="45" t="s">
        <v>83</v>
      </c>
    </row>
    <row r="7" spans="1:6">
      <c r="A7" s="96">
        <v>43594</v>
      </c>
      <c r="B7" s="98">
        <v>308954</v>
      </c>
      <c r="C7" s="100" t="s">
        <v>99</v>
      </c>
      <c r="D7" s="94">
        <v>23.52</v>
      </c>
      <c r="E7" s="101" t="s">
        <v>26</v>
      </c>
      <c r="F7" s="102" t="s">
        <v>83</v>
      </c>
    </row>
    <row r="8" spans="1:6">
      <c r="A8" s="96">
        <v>43664</v>
      </c>
      <c r="B8" s="98">
        <v>309183</v>
      </c>
      <c r="C8" s="104" t="s">
        <v>100</v>
      </c>
      <c r="D8" s="91"/>
      <c r="E8" s="28"/>
      <c r="F8" s="102" t="s">
        <v>83</v>
      </c>
    </row>
    <row r="9" spans="1:6">
      <c r="A9" s="25">
        <v>43788</v>
      </c>
      <c r="B9" s="27"/>
      <c r="C9" s="95" t="s">
        <v>129</v>
      </c>
      <c r="D9" s="97"/>
      <c r="E9" s="106" t="s">
        <v>130</v>
      </c>
      <c r="F9" s="108"/>
    </row>
    <row r="10" spans="1:6">
      <c r="A10" s="25"/>
      <c r="B10" s="27"/>
      <c r="C10" s="40"/>
      <c r="D10" s="91"/>
      <c r="E10" s="28"/>
      <c r="F10" s="45"/>
    </row>
    <row r="11" spans="1:6" ht="15.75" thickBot="1">
      <c r="A11" s="61"/>
      <c r="B11" s="67"/>
      <c r="C11" s="111" t="s">
        <v>108</v>
      </c>
      <c r="D11" s="113">
        <f>SUM(D4:D10)</f>
        <v>766.47</v>
      </c>
      <c r="E11" s="119"/>
      <c r="F11" s="39"/>
    </row>
    <row r="12" spans="1:6" ht="27" thickBot="1">
      <c r="C12" s="79" t="s">
        <v>123</v>
      </c>
      <c r="E12" s="148">
        <f>SUM(D11)</f>
        <v>766.47</v>
      </c>
      <c r="F12" s="127"/>
    </row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3">
    <mergeCell ref="D2:F2"/>
    <mergeCell ref="A3:B3"/>
    <mergeCell ref="E12:F12"/>
  </mergeCells>
  <pageMargins left="0.7" right="0.7" top="0.75" bottom="0.75" header="0" footer="0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4" sqref="F4"/>
    </sheetView>
  </sheetViews>
  <sheetFormatPr baseColWidth="10" defaultRowHeight="15"/>
  <cols>
    <col min="3" max="3" width="45.42578125" customWidth="1"/>
  </cols>
  <sheetData>
    <row r="1" spans="1:6" ht="24" thickBot="1">
      <c r="C1" s="1" t="s">
        <v>0</v>
      </c>
    </row>
    <row r="2" spans="1:6" ht="15.75" thickBot="1">
      <c r="A2" s="123" t="s">
        <v>2</v>
      </c>
      <c r="B2" s="3" t="s">
        <v>3</v>
      </c>
      <c r="C2" s="4" t="s">
        <v>4</v>
      </c>
      <c r="D2" s="147"/>
      <c r="E2" s="129"/>
      <c r="F2" s="127"/>
    </row>
    <row r="3" spans="1:6" ht="19.5" thickBot="1">
      <c r="A3" s="126"/>
      <c r="B3" s="127"/>
      <c r="C3" s="8" t="s">
        <v>128</v>
      </c>
      <c r="D3" s="85" t="s">
        <v>74</v>
      </c>
      <c r="E3" s="6" t="s">
        <v>6</v>
      </c>
      <c r="F3" s="7" t="s">
        <v>7</v>
      </c>
    </row>
    <row r="4" spans="1:6">
      <c r="A4" s="96">
        <v>43979</v>
      </c>
      <c r="B4" s="98">
        <v>313213</v>
      </c>
      <c r="C4" s="40" t="s">
        <v>131</v>
      </c>
      <c r="D4" s="44"/>
      <c r="E4" s="28"/>
      <c r="F4" s="87" t="s">
        <v>13</v>
      </c>
    </row>
    <row r="5" spans="1:6">
      <c r="A5" s="96"/>
      <c r="B5" s="98"/>
      <c r="C5" s="104"/>
      <c r="D5" s="89"/>
      <c r="E5" s="92"/>
      <c r="F5" s="102"/>
    </row>
    <row r="6" spans="1:6">
      <c r="A6" s="96"/>
      <c r="B6" s="98"/>
      <c r="C6" s="104"/>
      <c r="D6" s="94"/>
      <c r="E6" s="101"/>
      <c r="F6" s="102"/>
    </row>
    <row r="7" spans="1:6">
      <c r="A7" s="96"/>
      <c r="B7" s="98"/>
      <c r="C7" s="100"/>
      <c r="D7" s="94"/>
      <c r="E7" s="101"/>
      <c r="F7" s="102"/>
    </row>
    <row r="8" spans="1:6">
      <c r="A8" s="96"/>
      <c r="B8" s="98"/>
      <c r="C8" s="104"/>
      <c r="D8" s="91"/>
      <c r="E8" s="28"/>
      <c r="F8" s="102"/>
    </row>
    <row r="9" spans="1:6">
      <c r="A9" s="96"/>
      <c r="B9" s="98"/>
      <c r="C9" s="95"/>
      <c r="D9" s="97"/>
      <c r="E9" s="106"/>
      <c r="F9" s="108"/>
    </row>
    <row r="10" spans="1:6">
      <c r="A10" s="96"/>
      <c r="B10" s="98"/>
      <c r="C10" s="40"/>
      <c r="D10" s="91"/>
      <c r="E10" s="28"/>
      <c r="F10" s="102"/>
    </row>
    <row r="11" spans="1:6" ht="15.75" thickBot="1">
      <c r="A11" s="61"/>
      <c r="B11" s="67"/>
      <c r="C11" s="111" t="s">
        <v>108</v>
      </c>
      <c r="D11" s="113">
        <f>SUM(D4:D10)</f>
        <v>0</v>
      </c>
      <c r="E11" s="119"/>
      <c r="F11" s="39"/>
    </row>
    <row r="12" spans="1:6" ht="27" thickBot="1">
      <c r="C12" s="79" t="s">
        <v>123</v>
      </c>
      <c r="E12" s="148">
        <f>SUM(D11)</f>
        <v>0</v>
      </c>
      <c r="F12" s="127"/>
    </row>
  </sheetData>
  <mergeCells count="3">
    <mergeCell ref="D2:F2"/>
    <mergeCell ref="A3:B3"/>
    <mergeCell ref="E12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2014</vt:lpstr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SMICTOM</dc:creator>
  <cp:lastModifiedBy>SMICTOM</cp:lastModifiedBy>
  <cp:lastPrinted>2019-10-24T07:23:25Z</cp:lastPrinted>
  <dcterms:created xsi:type="dcterms:W3CDTF">2010-08-16T12:25:06Z</dcterms:created>
  <dcterms:modified xsi:type="dcterms:W3CDTF">2020-05-29T08:39:11Z</dcterms:modified>
</cp:coreProperties>
</file>