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Z:\3.Processus_Support\2.Achats\3.Procédures internes\Enchères\2022\Véhicules\Véhicule 909ZN Berlingo Belvès\"/>
    </mc:Choice>
  </mc:AlternateContent>
  <xr:revisionPtr revIDLastSave="0" documentId="8_{5901FD79-D560-4160-ABEF-1633486C34ED}" xr6:coauthVersionLast="47" xr6:coauthVersionMax="47" xr10:uidLastSave="{00000000-0000-0000-0000-000000000000}"/>
  <bookViews>
    <workbookView xWindow="-120" yWindow="-120" windowWidth="29040" windowHeight="15840" firstSheet="3" activeTab="9" xr2:uid="{00000000-000D-0000-FFFF-FFFF00000000}"/>
  </bookViews>
  <sheets>
    <sheet name="2013" sheetId="1" r:id="rId1"/>
    <sheet name="2011" sheetId="2" r:id="rId2"/>
    <sheet name="2014" sheetId="3" r:id="rId3"/>
    <sheet name="2015" sheetId="4" r:id="rId4"/>
    <sheet name="2016" sheetId="5" r:id="rId5"/>
    <sheet name="2017" sheetId="6" r:id="rId6"/>
    <sheet name="2018" sheetId="7" r:id="rId7"/>
    <sheet name="2019" sheetId="8" r:id="rId8"/>
    <sheet name="2020" sheetId="9" r:id="rId9"/>
    <sheet name="2021" sheetId="10" r:id="rId10"/>
    <sheet name="2022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2" roundtripDataSignature="AMtx7mgGc/u2azg1uYSnhn0LtNZpQtvYLg=="/>
    </ext>
  </extLst>
</workbook>
</file>

<file path=xl/calcChain.xml><?xml version="1.0" encoding="utf-8"?>
<calcChain xmlns="http://schemas.openxmlformats.org/spreadsheetml/2006/main">
  <c r="D9" i="11" l="1"/>
  <c r="E10" i="11" s="1"/>
  <c r="D9" i="10" l="1"/>
  <c r="E10" i="10" s="1"/>
  <c r="D9" i="9" l="1"/>
  <c r="E10" i="9" s="1"/>
  <c r="E9" i="8" l="1"/>
  <c r="D9" i="8"/>
  <c r="F10" i="8" s="1"/>
  <c r="F10" i="7"/>
  <c r="E9" i="7"/>
  <c r="D9" i="7"/>
  <c r="E7" i="6"/>
  <c r="D7" i="6"/>
  <c r="F8" i="6" s="1"/>
  <c r="F6" i="5"/>
  <c r="F5" i="5"/>
  <c r="F8" i="4"/>
  <c r="F7" i="4"/>
  <c r="F10" i="3"/>
  <c r="F9" i="3"/>
  <c r="F26" i="1"/>
  <c r="F25" i="1"/>
</calcChain>
</file>

<file path=xl/sharedStrings.xml><?xml version="1.0" encoding="utf-8"?>
<sst xmlns="http://schemas.openxmlformats.org/spreadsheetml/2006/main" count="180" uniqueCount="66">
  <si>
    <t>Citroën Berlingo</t>
  </si>
  <si>
    <t>BERLINGO 8655 WG 24</t>
  </si>
  <si>
    <t>Date</t>
  </si>
  <si>
    <t>Kilométrage</t>
  </si>
  <si>
    <t>opérations effectuées</t>
  </si>
  <si>
    <t>montant TTC</t>
  </si>
  <si>
    <t>distributeur</t>
  </si>
  <si>
    <t>exécuté par</t>
  </si>
  <si>
    <t>Date contôle technique:    24/04/14</t>
  </si>
  <si>
    <t>filtres huile + go</t>
  </si>
  <si>
    <t>Aurensan</t>
  </si>
  <si>
    <t>ev</t>
  </si>
  <si>
    <t xml:space="preserve">Date contôle technique:    </t>
  </si>
  <si>
    <t>huile moteur 10w40 s/s</t>
  </si>
  <si>
    <t>filtre huile/go + vidange mot</t>
  </si>
  <si>
    <t>chgt essuis-glaces</t>
  </si>
  <si>
    <t>contrôle technique</t>
  </si>
  <si>
    <t>Autodistribution</t>
  </si>
  <si>
    <t>jm/ev</t>
  </si>
  <si>
    <t>Autodist</t>
  </si>
  <si>
    <t>chgt biellette barre stab</t>
  </si>
  <si>
    <t>autodistri</t>
  </si>
  <si>
    <t>silentbloc</t>
  </si>
  <si>
    <r>
      <t xml:space="preserve">TOTAL    </t>
    </r>
    <r>
      <rPr>
        <b/>
        <sz val="12"/>
        <color theme="1"/>
        <rFont val="Calibri"/>
      </rPr>
      <t>(TTC)</t>
    </r>
  </si>
  <si>
    <t>dont  réparations</t>
  </si>
  <si>
    <t>BERLINGO DK-909-ZN</t>
  </si>
  <si>
    <t>Date contôle technique:    21/11/16</t>
  </si>
  <si>
    <t>vidange + filtes huile/go</t>
  </si>
  <si>
    <r>
      <t xml:space="preserve">TOTAL    </t>
    </r>
    <r>
      <rPr>
        <b/>
        <sz val="12"/>
        <color theme="1"/>
        <rFont val="Calibri"/>
      </rPr>
      <t>(TTC)</t>
    </r>
  </si>
  <si>
    <r>
      <t xml:space="preserve">TOTAL    </t>
    </r>
    <r>
      <rPr>
        <b/>
        <sz val="12"/>
        <color theme="1"/>
        <rFont val="Calibri"/>
      </rPr>
      <t>(TTC)</t>
    </r>
  </si>
  <si>
    <t>huile + filtres go/huile</t>
  </si>
  <si>
    <t>aurensan</t>
  </si>
  <si>
    <t>jm</t>
  </si>
  <si>
    <t>distribution</t>
  </si>
  <si>
    <t>morange</t>
  </si>
  <si>
    <t>chgt disques av + plaquettes</t>
  </si>
  <si>
    <r>
      <t xml:space="preserve">TOTAL    </t>
    </r>
    <r>
      <rPr>
        <b/>
        <sz val="12"/>
        <color theme="1"/>
        <rFont val="Calibri"/>
      </rPr>
      <t>(TTC)</t>
    </r>
  </si>
  <si>
    <t xml:space="preserve"> contôle technique:    21/11/18</t>
  </si>
  <si>
    <t>réparation</t>
  </si>
  <si>
    <t>entretien</t>
  </si>
  <si>
    <t>filtres GO + huile + habitacle</t>
  </si>
  <si>
    <t>CAB</t>
  </si>
  <si>
    <t>atelier</t>
  </si>
  <si>
    <t>huile 5w30</t>
  </si>
  <si>
    <t>chgt pneus avants</t>
  </si>
  <si>
    <t>Label'auto</t>
  </si>
  <si>
    <t>chgt pneus arrières</t>
  </si>
  <si>
    <t>batterie</t>
  </si>
  <si>
    <t>AD</t>
  </si>
  <si>
    <t>Changement plaquettes et disque Avant</t>
  </si>
  <si>
    <t>SOUS-TOTAL</t>
  </si>
  <si>
    <t>Atelier</t>
  </si>
  <si>
    <t>Viande moteur+ filtres</t>
  </si>
  <si>
    <t>AD/Alvéa</t>
  </si>
  <si>
    <t>Chgt de deux bougie de préchauffage</t>
  </si>
  <si>
    <r>
      <t xml:space="preserve">TOTAL    </t>
    </r>
    <r>
      <rPr>
        <b/>
        <sz val="12"/>
        <color theme="1"/>
        <rFont val="Calibri"/>
      </rPr>
      <t>(TTC)</t>
    </r>
  </si>
  <si>
    <r>
      <t xml:space="preserve">TOTAL    </t>
    </r>
    <r>
      <rPr>
        <b/>
        <sz val="12"/>
        <color theme="1"/>
        <rFont val="Calibri"/>
      </rPr>
      <t>(TTC)</t>
    </r>
  </si>
  <si>
    <t>remplacement reservoir lave glace + support moteur</t>
  </si>
  <si>
    <t>cab+ ad</t>
  </si>
  <si>
    <r>
      <t xml:space="preserve">TOTAL    </t>
    </r>
    <r>
      <rPr>
        <b/>
        <sz val="12"/>
        <color theme="1"/>
        <rFont val="Calibri"/>
      </rPr>
      <t>(TTC)</t>
    </r>
  </si>
  <si>
    <t xml:space="preserve">leve vitre </t>
  </si>
  <si>
    <t>ad</t>
  </si>
  <si>
    <t>"</t>
  </si>
  <si>
    <t xml:space="preserve"> contôle technique: 15/11/2020</t>
  </si>
  <si>
    <t>vidange moteur + filtre</t>
  </si>
  <si>
    <t>lopes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</si>
</sst>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-40C]_-;\-* #,##0.00\ [$€-40C]_-;_-* &quot;-&quot;??\ [$€-40C]_-;_-@"/>
    <numFmt numFmtId="165" formatCode="_-* #,##0.00\ &quot;€&quot;_-;\-* #,##0.00\ &quot;€&quot;_-;_-* &quot;-&quot;??\ &quot;€&quot;_-;_-@"/>
    <numFmt numFmtId="166" formatCode="dd/mm/yy"/>
    <numFmt numFmtId="167" formatCode="#,##0.00\ &quot;€&quot;"/>
  </numFmts>
  <fonts count="19" x14ac:knownFonts="1">
    <font>
      <sz val="11"/>
      <color theme="1"/>
      <name val="Arial"/>
    </font>
    <font>
      <sz val="18"/>
      <color theme="1"/>
      <name val="Calibri"/>
    </font>
    <font>
      <sz val="11"/>
      <color theme="1"/>
      <name val="Calibri"/>
    </font>
    <font>
      <sz val="8"/>
      <color theme="1"/>
      <name val="Calibri"/>
    </font>
    <font>
      <sz val="10"/>
      <color theme="1"/>
      <name val="Calibri"/>
    </font>
    <font>
      <sz val="11"/>
      <name val="Arial"/>
    </font>
    <font>
      <sz val="14"/>
      <color theme="1"/>
      <name val="Calibri"/>
    </font>
    <font>
      <b/>
      <sz val="11"/>
      <color rgb="FFFF0000"/>
      <name val="Calibri"/>
    </font>
    <font>
      <sz val="9"/>
      <color theme="1"/>
      <name val="Calibri"/>
    </font>
    <font>
      <sz val="11"/>
      <color theme="1"/>
      <name val="Calibri"/>
    </font>
    <font>
      <b/>
      <sz val="20"/>
      <color theme="1"/>
      <name val="Calibri"/>
    </font>
    <font>
      <b/>
      <sz val="11"/>
      <color theme="1"/>
      <name val="Calibri"/>
    </font>
    <font>
      <sz val="9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b/>
      <sz val="12"/>
      <color theme="1"/>
      <name val="Calibri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4BD97"/>
        <bgColor rgb="FFC4BD97"/>
      </patternFill>
    </fill>
    <fill>
      <patternFill patternType="solid">
        <fgColor rgb="FFFFC000"/>
        <bgColor rgb="FFFFC000"/>
      </patternFill>
    </fill>
    <fill>
      <patternFill patternType="solid">
        <fgColor rgb="FF8DB3E2"/>
        <bgColor rgb="FF8DB3E2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5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/>
    </xf>
    <xf numFmtId="0" fontId="2" fillId="0" borderId="9" xfId="0" applyFont="1" applyBorder="1"/>
    <xf numFmtId="14" fontId="8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9" fillId="0" borderId="0" xfId="0" applyFont="1"/>
    <xf numFmtId="14" fontId="8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4" fontId="8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164" fontId="2" fillId="0" borderId="19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/>
    <xf numFmtId="164" fontId="2" fillId="0" borderId="17" xfId="0" applyNumberFormat="1" applyFont="1" applyBorder="1"/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4" fontId="8" fillId="0" borderId="3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8" fillId="0" borderId="4" xfId="0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65" fontId="8" fillId="0" borderId="19" xfId="0" applyNumberFormat="1" applyFont="1" applyBorder="1" applyAlignment="1">
      <alignment horizontal="left" vertical="center"/>
    </xf>
    <xf numFmtId="165" fontId="8" fillId="0" borderId="19" xfId="0" applyNumberFormat="1" applyFont="1" applyBorder="1" applyAlignment="1">
      <alignment horizontal="center" vertical="center"/>
    </xf>
    <xf numFmtId="166" fontId="8" fillId="0" borderId="18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36" xfId="0" applyFont="1" applyBorder="1"/>
    <xf numFmtId="0" fontId="8" fillId="0" borderId="37" xfId="0" applyFont="1" applyBorder="1" applyAlignment="1">
      <alignment horizontal="left" vertical="center"/>
    </xf>
    <xf numFmtId="167" fontId="2" fillId="0" borderId="35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left" vertical="center"/>
    </xf>
    <xf numFmtId="0" fontId="8" fillId="0" borderId="3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center" vertical="center"/>
    </xf>
    <xf numFmtId="164" fontId="11" fillId="0" borderId="36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3" borderId="42" xfId="0" applyFont="1" applyFill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64" fontId="2" fillId="3" borderId="43" xfId="0" applyNumberFormat="1" applyFont="1" applyFill="1" applyBorder="1" applyAlignment="1">
      <alignment horizontal="center" vertical="center"/>
    </xf>
    <xf numFmtId="164" fontId="2" fillId="3" borderId="44" xfId="0" applyNumberFormat="1" applyFont="1" applyFill="1" applyBorder="1" applyAlignment="1">
      <alignment horizontal="center" vertical="center"/>
    </xf>
    <xf numFmtId="14" fontId="12" fillId="0" borderId="18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 wrapText="1"/>
    </xf>
    <xf numFmtId="164" fontId="14" fillId="0" borderId="1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4" fontId="16" fillId="0" borderId="18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center" wrapText="1"/>
    </xf>
    <xf numFmtId="164" fontId="17" fillId="0" borderId="1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4" fontId="18" fillId="0" borderId="18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64" fontId="18" fillId="0" borderId="35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164" fontId="18" fillId="0" borderId="1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3" borderId="42" xfId="0" applyFont="1" applyFill="1" applyBorder="1" applyAlignment="1">
      <alignment horizontal="left" vertical="center"/>
    </xf>
    <xf numFmtId="164" fontId="18" fillId="3" borderId="43" xfId="0" applyNumberFormat="1" applyFont="1" applyFill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/>
    </xf>
    <xf numFmtId="0" fontId="5" fillId="0" borderId="34" xfId="0" applyFont="1" applyBorder="1"/>
    <xf numFmtId="164" fontId="2" fillId="0" borderId="19" xfId="0" applyNumberFormat="1" applyFont="1" applyBorder="1" applyAlignment="1">
      <alignment horizontal="center" vertical="center"/>
    </xf>
    <xf numFmtId="0" fontId="5" fillId="0" borderId="23" xfId="0" applyFont="1" applyBorder="1"/>
    <xf numFmtId="0" fontId="4" fillId="0" borderId="5" xfId="0" applyFont="1" applyBorder="1" applyAlignment="1">
      <alignment horizontal="center" vertical="center"/>
    </xf>
    <xf numFmtId="0" fontId="5" fillId="0" borderId="6" xfId="0" applyFont="1" applyBorder="1"/>
    <xf numFmtId="164" fontId="2" fillId="0" borderId="11" xfId="0" applyNumberFormat="1" applyFont="1" applyBorder="1" applyAlignment="1">
      <alignment horizontal="center" vertical="center"/>
    </xf>
    <xf numFmtId="0" fontId="5" fillId="0" borderId="12" xfId="0" applyFont="1" applyBorder="1"/>
    <xf numFmtId="164" fontId="2" fillId="0" borderId="16" xfId="0" applyNumberFormat="1" applyFont="1" applyBorder="1" applyAlignment="1">
      <alignment horizontal="center" vertical="center"/>
    </xf>
    <xf numFmtId="0" fontId="5" fillId="0" borderId="17" xfId="0" applyFont="1" applyBorder="1"/>
    <xf numFmtId="164" fontId="1" fillId="3" borderId="29" xfId="0" applyNumberFormat="1" applyFont="1" applyFill="1" applyBorder="1" applyAlignment="1">
      <alignment horizontal="center" vertical="center"/>
    </xf>
    <xf numFmtId="0" fontId="5" fillId="0" borderId="31" xfId="0" applyFont="1" applyBorder="1"/>
    <xf numFmtId="164" fontId="2" fillId="0" borderId="39" xfId="0" applyNumberFormat="1" applyFont="1" applyBorder="1" applyAlignment="1">
      <alignment horizontal="center" vertical="center"/>
    </xf>
    <xf numFmtId="0" fontId="5" fillId="0" borderId="40" xfId="0" applyFont="1" applyBorder="1"/>
    <xf numFmtId="0" fontId="2" fillId="0" borderId="2" xfId="0" applyFont="1" applyBorder="1" applyAlignment="1">
      <alignment horizontal="center" vertical="center"/>
    </xf>
    <xf numFmtId="0" fontId="5" fillId="0" borderId="8" xfId="0" applyFont="1" applyBorder="1"/>
    <xf numFmtId="0" fontId="7" fillId="0" borderId="2" xfId="0" applyFont="1" applyBorder="1" applyAlignment="1">
      <alignment horizontal="center" vertical="center" wrapText="1"/>
    </xf>
    <xf numFmtId="0" fontId="5" fillId="0" borderId="5" xfId="0" applyFont="1" applyBorder="1"/>
    <xf numFmtId="165" fontId="2" fillId="0" borderId="19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5" fillId="0" borderId="32" xfId="0" applyFont="1" applyBorder="1"/>
    <xf numFmtId="0" fontId="2" fillId="0" borderId="3" xfId="0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 wrapText="1"/>
    </xf>
    <xf numFmtId="0" fontId="5" fillId="0" borderId="21" xfId="0" applyFont="1" applyBorder="1"/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0"/>
  <sheetViews>
    <sheetView workbookViewId="0"/>
  </sheetViews>
  <sheetFormatPr baseColWidth="10" defaultColWidth="12.625" defaultRowHeight="15" customHeight="1" x14ac:dyDescent="0.2"/>
  <cols>
    <col min="1" max="1" width="8.125" customWidth="1"/>
    <col min="2" max="2" width="7.75" customWidth="1"/>
    <col min="3" max="3" width="45.5" customWidth="1"/>
    <col min="4" max="4" width="9.375" customWidth="1"/>
    <col min="5" max="5" width="0.125" hidden="1" customWidth="1"/>
    <col min="6" max="6" width="9.375" customWidth="1"/>
    <col min="7" max="7" width="9" customWidth="1"/>
    <col min="8" max="26" width="9.375" customWidth="1"/>
  </cols>
  <sheetData>
    <row r="1" spans="1:7" ht="34.5" customHeight="1" x14ac:dyDescent="0.2">
      <c r="C1" s="4" t="s">
        <v>1</v>
      </c>
    </row>
    <row r="2" spans="1:7" ht="33.75" customHeight="1" x14ac:dyDescent="0.2">
      <c r="A2" s="2" t="s">
        <v>2</v>
      </c>
      <c r="B2" s="5" t="s">
        <v>3</v>
      </c>
      <c r="C2" s="6" t="s">
        <v>4</v>
      </c>
      <c r="D2" s="114" t="s">
        <v>5</v>
      </c>
      <c r="E2" s="115"/>
      <c r="F2" s="8" t="s">
        <v>6</v>
      </c>
      <c r="G2" s="9" t="s">
        <v>7</v>
      </c>
    </row>
    <row r="3" spans="1:7" ht="27" customHeight="1" x14ac:dyDescent="0.25">
      <c r="A3" s="124"/>
      <c r="B3" s="125"/>
      <c r="C3" s="10" t="s">
        <v>12</v>
      </c>
      <c r="D3" s="126"/>
      <c r="E3" s="127"/>
      <c r="F3" s="125"/>
      <c r="G3" s="11"/>
    </row>
    <row r="4" spans="1:7" ht="20.25" customHeight="1" x14ac:dyDescent="0.2">
      <c r="A4" s="12">
        <v>41304</v>
      </c>
      <c r="B4" s="13">
        <v>69508</v>
      </c>
      <c r="C4" s="14" t="s">
        <v>9</v>
      </c>
      <c r="D4" s="116">
        <v>58.38</v>
      </c>
      <c r="E4" s="117"/>
      <c r="F4" s="15" t="s">
        <v>10</v>
      </c>
      <c r="G4" s="16" t="s">
        <v>11</v>
      </c>
    </row>
    <row r="5" spans="1:7" ht="20.25" customHeight="1" x14ac:dyDescent="0.2">
      <c r="A5" s="20">
        <v>41304</v>
      </c>
      <c r="B5" s="21">
        <v>69508</v>
      </c>
      <c r="C5" s="22" t="s">
        <v>13</v>
      </c>
      <c r="D5" s="118">
        <v>39.82</v>
      </c>
      <c r="E5" s="119"/>
      <c r="F5" s="23" t="s">
        <v>10</v>
      </c>
      <c r="G5" s="24" t="s">
        <v>11</v>
      </c>
    </row>
    <row r="6" spans="1:7" ht="20.25" customHeight="1" x14ac:dyDescent="0.2">
      <c r="A6" s="25">
        <v>41544</v>
      </c>
      <c r="B6" s="26"/>
      <c r="C6" s="28" t="s">
        <v>15</v>
      </c>
      <c r="D6" s="112">
        <v>27.14</v>
      </c>
      <c r="E6" s="113"/>
      <c r="F6" s="32" t="s">
        <v>19</v>
      </c>
      <c r="G6" s="36"/>
    </row>
    <row r="7" spans="1:7" ht="20.25" customHeight="1" x14ac:dyDescent="0.2">
      <c r="A7" s="20"/>
      <c r="B7" s="21"/>
      <c r="C7" s="22"/>
      <c r="D7" s="118"/>
      <c r="E7" s="119"/>
      <c r="F7" s="23"/>
      <c r="G7" s="24"/>
    </row>
    <row r="8" spans="1:7" ht="20.25" customHeight="1" x14ac:dyDescent="0.2">
      <c r="A8" s="25"/>
      <c r="B8" s="26"/>
      <c r="C8" s="28"/>
      <c r="D8" s="112"/>
      <c r="E8" s="113"/>
      <c r="F8" s="40"/>
      <c r="G8" s="41"/>
    </row>
    <row r="9" spans="1:7" ht="20.25" customHeight="1" x14ac:dyDescent="0.2">
      <c r="A9" s="20"/>
      <c r="B9" s="21"/>
      <c r="C9" s="22"/>
      <c r="D9" s="118"/>
      <c r="E9" s="119"/>
      <c r="F9" s="23"/>
      <c r="G9" s="42"/>
    </row>
    <row r="10" spans="1:7" ht="20.25" customHeight="1" x14ac:dyDescent="0.2">
      <c r="A10" s="25"/>
      <c r="B10" s="26"/>
      <c r="C10" s="28"/>
      <c r="D10" s="112"/>
      <c r="E10" s="113"/>
      <c r="F10" s="32"/>
      <c r="G10" s="36"/>
    </row>
    <row r="11" spans="1:7" ht="20.25" customHeight="1" x14ac:dyDescent="0.2">
      <c r="A11" s="25"/>
      <c r="B11" s="26"/>
      <c r="C11" s="28"/>
      <c r="D11" s="29"/>
      <c r="E11" s="44"/>
      <c r="F11" s="32"/>
      <c r="G11" s="36"/>
    </row>
    <row r="12" spans="1:7" ht="20.25" customHeight="1" x14ac:dyDescent="0.2">
      <c r="A12" s="25"/>
      <c r="B12" s="26"/>
      <c r="C12" s="28"/>
      <c r="D12" s="112"/>
      <c r="E12" s="113"/>
      <c r="F12" s="32"/>
      <c r="G12" s="36"/>
    </row>
    <row r="13" spans="1:7" ht="20.25" customHeight="1" x14ac:dyDescent="0.2">
      <c r="A13" s="20"/>
      <c r="B13" s="21"/>
      <c r="C13" s="22"/>
      <c r="D13" s="118"/>
      <c r="E13" s="119"/>
      <c r="F13" s="23"/>
      <c r="G13" s="42"/>
    </row>
    <row r="14" spans="1:7" ht="20.25" customHeight="1" x14ac:dyDescent="0.2">
      <c r="A14" s="25"/>
      <c r="B14" s="26"/>
      <c r="C14" s="28"/>
      <c r="D14" s="112"/>
      <c r="E14" s="113"/>
      <c r="F14" s="32"/>
      <c r="G14" s="42"/>
    </row>
    <row r="15" spans="1:7" ht="20.25" customHeight="1" x14ac:dyDescent="0.2">
      <c r="A15" s="25"/>
      <c r="B15" s="49"/>
      <c r="C15" s="28"/>
      <c r="D15" s="29"/>
      <c r="E15" s="44"/>
      <c r="F15" s="32"/>
      <c r="G15" s="42"/>
    </row>
    <row r="16" spans="1:7" ht="20.25" customHeight="1" x14ac:dyDescent="0.2">
      <c r="A16" s="12"/>
      <c r="B16" s="50"/>
      <c r="C16" s="28"/>
      <c r="D16" s="29"/>
      <c r="E16" s="44"/>
      <c r="F16" s="32"/>
      <c r="G16" s="42"/>
    </row>
    <row r="17" spans="1:7" ht="20.25" customHeight="1" x14ac:dyDescent="0.2">
      <c r="A17" s="12"/>
      <c r="B17" s="50"/>
      <c r="C17" s="28"/>
      <c r="D17" s="29"/>
      <c r="E17" s="44"/>
      <c r="F17" s="32"/>
      <c r="G17" s="42"/>
    </row>
    <row r="18" spans="1:7" ht="20.25" customHeight="1" x14ac:dyDescent="0.2">
      <c r="A18" s="12"/>
      <c r="B18" s="50"/>
      <c r="C18" s="51"/>
      <c r="D18" s="128"/>
      <c r="E18" s="113"/>
      <c r="F18" s="52"/>
      <c r="G18" s="42"/>
    </row>
    <row r="19" spans="1:7" ht="20.25" customHeight="1" x14ac:dyDescent="0.2">
      <c r="A19" s="20"/>
      <c r="B19" s="21"/>
      <c r="C19" s="22"/>
      <c r="D19" s="118"/>
      <c r="E19" s="119"/>
      <c r="F19" s="23"/>
      <c r="G19" s="42"/>
    </row>
    <row r="20" spans="1:7" ht="20.25" customHeight="1" x14ac:dyDescent="0.2">
      <c r="A20" s="25"/>
      <c r="B20" s="26"/>
      <c r="C20" s="28"/>
      <c r="D20" s="112"/>
      <c r="E20" s="113"/>
      <c r="F20" s="32"/>
      <c r="G20" s="42"/>
    </row>
    <row r="21" spans="1:7" ht="20.25" customHeight="1" x14ac:dyDescent="0.2">
      <c r="A21" s="25"/>
      <c r="B21" s="26"/>
      <c r="C21" s="28"/>
      <c r="D21" s="112"/>
      <c r="E21" s="113"/>
      <c r="F21" s="32"/>
      <c r="G21" s="42"/>
    </row>
    <row r="22" spans="1:7" ht="20.25" customHeight="1" x14ac:dyDescent="0.25">
      <c r="A22" s="53"/>
      <c r="B22" s="49"/>
      <c r="C22" s="54"/>
      <c r="D22" s="55"/>
      <c r="E22" s="56"/>
      <c r="F22" s="32"/>
      <c r="G22" s="36"/>
    </row>
    <row r="23" spans="1:7" ht="20.25" customHeight="1" x14ac:dyDescent="0.2">
      <c r="A23" s="53"/>
      <c r="B23" s="50"/>
      <c r="C23" s="57"/>
      <c r="D23" s="58"/>
      <c r="E23" s="59"/>
      <c r="F23" s="60"/>
      <c r="G23" s="42"/>
    </row>
    <row r="24" spans="1:7" ht="20.25" customHeight="1" x14ac:dyDescent="0.2">
      <c r="A24" s="61"/>
      <c r="B24" s="62"/>
      <c r="C24" s="63"/>
      <c r="D24" s="122"/>
      <c r="E24" s="123"/>
      <c r="F24" s="64"/>
      <c r="G24" s="65"/>
    </row>
    <row r="25" spans="1:7" ht="24" customHeight="1" x14ac:dyDescent="0.2">
      <c r="C25" s="43" t="s">
        <v>29</v>
      </c>
      <c r="F25" s="120">
        <f>SUM(D4:E24)</f>
        <v>125.34</v>
      </c>
      <c r="G25" s="121"/>
    </row>
    <row r="26" spans="1:7" ht="15.75" customHeight="1" x14ac:dyDescent="0.25">
      <c r="C26" s="47" t="s">
        <v>24</v>
      </c>
      <c r="F26" s="110">
        <f>SUM(D19:E23,D17,D13,D11,D10,D6,D5)</f>
        <v>66.960000000000008</v>
      </c>
      <c r="G26" s="111"/>
    </row>
    <row r="27" spans="1:7" ht="15.75" customHeight="1" x14ac:dyDescent="0.2"/>
    <row r="28" spans="1:7" ht="15.75" customHeight="1" x14ac:dyDescent="0.2"/>
    <row r="29" spans="1:7" ht="15.75" customHeight="1" x14ac:dyDescent="0.2"/>
    <row r="30" spans="1:7" ht="15.75" customHeight="1" x14ac:dyDescent="0.2"/>
    <row r="31" spans="1:7" ht="15.75" customHeight="1" x14ac:dyDescent="0.2"/>
    <row r="32" spans="1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0">
    <mergeCell ref="A3:B3"/>
    <mergeCell ref="D3:F3"/>
    <mergeCell ref="D13:E13"/>
    <mergeCell ref="D14:E14"/>
    <mergeCell ref="D18:E18"/>
    <mergeCell ref="D9:E9"/>
    <mergeCell ref="D8:E8"/>
    <mergeCell ref="D10:E10"/>
    <mergeCell ref="D12:E12"/>
    <mergeCell ref="F26:G26"/>
    <mergeCell ref="D20:E20"/>
    <mergeCell ref="D21:E21"/>
    <mergeCell ref="D2:E2"/>
    <mergeCell ref="D4:E4"/>
    <mergeCell ref="D5:E5"/>
    <mergeCell ref="D6:E6"/>
    <mergeCell ref="F25:G25"/>
    <mergeCell ref="D24:E24"/>
    <mergeCell ref="D19:E19"/>
    <mergeCell ref="D7:E7"/>
  </mergeCells>
  <pageMargins left="0" right="0" top="0" bottom="0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"/>
  <sheetViews>
    <sheetView tabSelected="1" workbookViewId="0">
      <selection activeCell="F5" sqref="F5"/>
    </sheetView>
  </sheetViews>
  <sheetFormatPr baseColWidth="10" defaultRowHeight="14.25" x14ac:dyDescent="0.2"/>
  <cols>
    <col min="1" max="1" width="8.875" bestFit="1" customWidth="1"/>
    <col min="2" max="2" width="8.125" bestFit="1" customWidth="1"/>
    <col min="3" max="3" width="32.125" bestFit="1" customWidth="1"/>
    <col min="4" max="4" width="8.25" bestFit="1" customWidth="1"/>
    <col min="5" max="5" width="9.125" bestFit="1" customWidth="1"/>
    <col min="6" max="6" width="8.75" bestFit="1" customWidth="1"/>
  </cols>
  <sheetData>
    <row r="1" spans="1:6" ht="24" thickBot="1" x14ac:dyDescent="0.25">
      <c r="C1" s="4" t="s">
        <v>25</v>
      </c>
    </row>
    <row r="2" spans="1:6" ht="15.75" thickBot="1" x14ac:dyDescent="0.25">
      <c r="A2" s="85" t="s">
        <v>2</v>
      </c>
      <c r="B2" s="5" t="s">
        <v>3</v>
      </c>
      <c r="C2" s="6" t="s">
        <v>4</v>
      </c>
      <c r="D2" s="134"/>
      <c r="E2" s="127"/>
      <c r="F2" s="125"/>
    </row>
    <row r="3" spans="1:6" ht="19.5" thickBot="1" x14ac:dyDescent="0.25">
      <c r="A3" s="124"/>
      <c r="B3" s="125"/>
      <c r="C3" s="10" t="s">
        <v>63</v>
      </c>
      <c r="D3" s="66" t="s">
        <v>38</v>
      </c>
      <c r="E3" s="8" t="s">
        <v>6</v>
      </c>
      <c r="F3" s="9" t="s">
        <v>7</v>
      </c>
    </row>
    <row r="4" spans="1:6" x14ac:dyDescent="0.2">
      <c r="A4" s="86">
        <v>44568</v>
      </c>
      <c r="B4" s="87"/>
      <c r="C4" s="88" t="s">
        <v>64</v>
      </c>
      <c r="D4" s="89">
        <v>213.54</v>
      </c>
      <c r="E4" s="87" t="s">
        <v>65</v>
      </c>
      <c r="F4" s="90" t="s">
        <v>65</v>
      </c>
    </row>
    <row r="5" spans="1:6" x14ac:dyDescent="0.2">
      <c r="A5" s="91"/>
      <c r="B5" s="92"/>
      <c r="C5" s="93"/>
      <c r="D5" s="94"/>
      <c r="E5" s="95"/>
      <c r="F5" s="96"/>
    </row>
    <row r="6" spans="1:6" x14ac:dyDescent="0.2">
      <c r="A6" s="91"/>
      <c r="B6" s="92"/>
      <c r="C6" s="93"/>
      <c r="D6" s="94"/>
      <c r="E6" s="95"/>
      <c r="F6" s="97"/>
    </row>
    <row r="7" spans="1:6" x14ac:dyDescent="0.2">
      <c r="A7" s="91"/>
      <c r="B7" s="92"/>
      <c r="C7" s="93"/>
      <c r="D7" s="94"/>
      <c r="E7" s="95"/>
      <c r="F7" s="98"/>
    </row>
    <row r="8" spans="1:6" x14ac:dyDescent="0.2">
      <c r="A8" s="91"/>
      <c r="B8" s="92"/>
      <c r="C8" s="99"/>
      <c r="D8" s="100"/>
      <c r="E8" s="101"/>
      <c r="F8" s="102"/>
    </row>
    <row r="9" spans="1:6" ht="15" thickBot="1" x14ac:dyDescent="0.25">
      <c r="A9" s="103"/>
      <c r="B9" s="104"/>
      <c r="C9" s="105" t="s">
        <v>50</v>
      </c>
      <c r="D9" s="106">
        <f t="shared" ref="D9" si="0">SUM(D4:D8)</f>
        <v>213.54</v>
      </c>
      <c r="E9" s="107"/>
      <c r="F9" s="108"/>
    </row>
    <row r="10" spans="1:6" ht="27" thickBot="1" x14ac:dyDescent="0.25">
      <c r="C10" s="43" t="s">
        <v>23</v>
      </c>
      <c r="E10" s="120">
        <f>SUM(D9)</f>
        <v>213.54</v>
      </c>
      <c r="F10" s="121"/>
    </row>
  </sheetData>
  <mergeCells count="3">
    <mergeCell ref="D2:F2"/>
    <mergeCell ref="A3:B3"/>
    <mergeCell ref="E10:F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0"/>
  <sheetViews>
    <sheetView workbookViewId="0">
      <selection sqref="A1:F10"/>
    </sheetView>
  </sheetViews>
  <sheetFormatPr baseColWidth="10" defaultRowHeight="14.25" x14ac:dyDescent="0.2"/>
  <sheetData>
    <row r="1" spans="1:6" ht="24" thickBot="1" x14ac:dyDescent="0.25">
      <c r="C1" s="4" t="s">
        <v>25</v>
      </c>
    </row>
    <row r="2" spans="1:6" ht="15.75" thickBot="1" x14ac:dyDescent="0.25">
      <c r="A2" s="109" t="s">
        <v>2</v>
      </c>
      <c r="B2" s="5" t="s">
        <v>3</v>
      </c>
      <c r="C2" s="6" t="s">
        <v>4</v>
      </c>
      <c r="D2" s="134"/>
      <c r="E2" s="127"/>
      <c r="F2" s="125"/>
    </row>
    <row r="3" spans="1:6" ht="19.5" thickBot="1" x14ac:dyDescent="0.25">
      <c r="A3" s="124"/>
      <c r="B3" s="125"/>
      <c r="C3" s="10" t="s">
        <v>63</v>
      </c>
      <c r="D3" s="66" t="s">
        <v>38</v>
      </c>
      <c r="E3" s="8" t="s">
        <v>6</v>
      </c>
      <c r="F3" s="9" t="s">
        <v>7</v>
      </c>
    </row>
    <row r="4" spans="1:6" x14ac:dyDescent="0.2">
      <c r="A4" s="86"/>
      <c r="B4" s="87"/>
      <c r="C4" s="88"/>
      <c r="D4" s="89"/>
      <c r="E4" s="87"/>
      <c r="F4" s="90"/>
    </row>
    <row r="5" spans="1:6" x14ac:dyDescent="0.2">
      <c r="A5" s="91"/>
      <c r="B5" s="92"/>
      <c r="C5" s="93"/>
      <c r="D5" s="94"/>
      <c r="E5" s="95"/>
      <c r="F5" s="96"/>
    </row>
    <row r="6" spans="1:6" x14ac:dyDescent="0.2">
      <c r="A6" s="91"/>
      <c r="B6" s="92"/>
      <c r="C6" s="93"/>
      <c r="D6" s="94"/>
      <c r="E6" s="95"/>
      <c r="F6" s="97"/>
    </row>
    <row r="7" spans="1:6" x14ac:dyDescent="0.2">
      <c r="A7" s="91"/>
      <c r="B7" s="92"/>
      <c r="C7" s="93"/>
      <c r="D7" s="94"/>
      <c r="E7" s="95"/>
      <c r="F7" s="98"/>
    </row>
    <row r="8" spans="1:6" x14ac:dyDescent="0.2">
      <c r="A8" s="91"/>
      <c r="B8" s="92"/>
      <c r="C8" s="99"/>
      <c r="D8" s="100"/>
      <c r="E8" s="101"/>
      <c r="F8" s="102"/>
    </row>
    <row r="9" spans="1:6" ht="15" thickBot="1" x14ac:dyDescent="0.25">
      <c r="A9" s="103"/>
      <c r="B9" s="104"/>
      <c r="C9" s="105" t="s">
        <v>50</v>
      </c>
      <c r="D9" s="106">
        <f t="shared" ref="D9" si="0">SUM(D4:D8)</f>
        <v>0</v>
      </c>
      <c r="E9" s="107"/>
      <c r="F9" s="108"/>
    </row>
    <row r="10" spans="1:6" ht="27" thickBot="1" x14ac:dyDescent="0.25">
      <c r="C10" s="43" t="s">
        <v>23</v>
      </c>
      <c r="E10" s="120">
        <f>SUM(D9)</f>
        <v>0</v>
      </c>
      <c r="F10" s="121"/>
    </row>
  </sheetData>
  <mergeCells count="3">
    <mergeCell ref="D2:F2"/>
    <mergeCell ref="A3:B3"/>
    <mergeCell ref="E10:F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00"/>
  <sheetViews>
    <sheetView workbookViewId="0"/>
  </sheetViews>
  <sheetFormatPr baseColWidth="10" defaultColWidth="12.625" defaultRowHeight="15" customHeight="1" x14ac:dyDescent="0.2"/>
  <cols>
    <col min="1" max="1" width="8.125" customWidth="1"/>
    <col min="2" max="2" width="10" customWidth="1"/>
    <col min="3" max="3" width="48.375" customWidth="1"/>
    <col min="4" max="4" width="10" customWidth="1"/>
    <col min="5" max="5" width="0.125" customWidth="1"/>
    <col min="6" max="26" width="9.375" customWidth="1"/>
  </cols>
  <sheetData>
    <row r="1" spans="1:7" ht="34.5" customHeight="1" x14ac:dyDescent="0.2">
      <c r="C1" s="1" t="s">
        <v>0</v>
      </c>
    </row>
    <row r="2" spans="1:7" ht="33.75" customHeight="1" x14ac:dyDescent="0.25">
      <c r="A2" s="2" t="s">
        <v>2</v>
      </c>
      <c r="B2" s="3" t="s">
        <v>3</v>
      </c>
      <c r="C2" s="17" t="s">
        <v>4</v>
      </c>
      <c r="D2" s="131" t="s">
        <v>5</v>
      </c>
      <c r="E2" s="115"/>
      <c r="F2" s="18" t="s">
        <v>6</v>
      </c>
      <c r="G2" s="19" t="s">
        <v>7</v>
      </c>
    </row>
    <row r="3" spans="1:7" ht="32.25" customHeight="1" x14ac:dyDescent="0.25">
      <c r="A3" s="20">
        <v>40751</v>
      </c>
      <c r="B3" s="21">
        <v>45697</v>
      </c>
      <c r="C3" s="27" t="s">
        <v>14</v>
      </c>
      <c r="D3" s="132">
        <v>52.85</v>
      </c>
      <c r="E3" s="133"/>
      <c r="F3" s="30" t="s">
        <v>17</v>
      </c>
      <c r="G3" s="19" t="s">
        <v>18</v>
      </c>
    </row>
    <row r="4" spans="1:7" ht="32.25" customHeight="1" x14ac:dyDescent="0.2">
      <c r="A4" s="25"/>
      <c r="B4" s="26"/>
      <c r="C4" s="31"/>
      <c r="D4" s="112"/>
      <c r="E4" s="113"/>
      <c r="F4" s="33"/>
    </row>
    <row r="5" spans="1:7" ht="32.25" customHeight="1" x14ac:dyDescent="0.2">
      <c r="A5" s="20"/>
      <c r="B5" s="21"/>
      <c r="C5" s="34"/>
      <c r="D5" s="112"/>
      <c r="E5" s="113"/>
      <c r="F5" s="35"/>
    </row>
    <row r="6" spans="1:7" ht="32.25" customHeight="1" x14ac:dyDescent="0.25">
      <c r="A6" s="25"/>
      <c r="B6" s="26"/>
      <c r="C6" s="37"/>
      <c r="D6" s="38"/>
      <c r="E6" s="39"/>
      <c r="F6" s="33"/>
    </row>
    <row r="7" spans="1:7" ht="32.25" customHeight="1" x14ac:dyDescent="0.2">
      <c r="A7" s="20"/>
      <c r="B7" s="21"/>
      <c r="C7" s="34"/>
      <c r="D7" s="112"/>
      <c r="E7" s="113"/>
      <c r="F7" s="33"/>
    </row>
    <row r="8" spans="1:7" ht="32.25" customHeight="1" x14ac:dyDescent="0.2">
      <c r="A8" s="25"/>
      <c r="B8" s="26"/>
      <c r="C8" s="31"/>
      <c r="D8" s="112"/>
      <c r="E8" s="113"/>
      <c r="F8" s="33"/>
    </row>
    <row r="9" spans="1:7" ht="32.25" customHeight="1" x14ac:dyDescent="0.2">
      <c r="A9" s="20"/>
      <c r="B9" s="21"/>
      <c r="C9" s="34"/>
      <c r="D9" s="118"/>
      <c r="E9" s="119"/>
      <c r="F9" s="35"/>
    </row>
    <row r="10" spans="1:7" ht="32.25" customHeight="1" x14ac:dyDescent="0.2">
      <c r="A10" s="25"/>
      <c r="B10" s="26"/>
      <c r="C10" s="31"/>
      <c r="D10" s="112"/>
      <c r="E10" s="113"/>
      <c r="F10" s="33"/>
    </row>
    <row r="11" spans="1:7" ht="32.25" customHeight="1" x14ac:dyDescent="0.2">
      <c r="A11" s="20"/>
      <c r="B11" s="21"/>
      <c r="C11" s="34"/>
      <c r="D11" s="118"/>
      <c r="E11" s="119"/>
      <c r="F11" s="35"/>
    </row>
    <row r="12" spans="1:7" ht="32.25" customHeight="1" x14ac:dyDescent="0.2">
      <c r="A12" s="25"/>
      <c r="B12" s="26"/>
      <c r="C12" s="31"/>
      <c r="D12" s="112"/>
      <c r="E12" s="113"/>
      <c r="F12" s="33"/>
    </row>
    <row r="13" spans="1:7" ht="32.25" customHeight="1" x14ac:dyDescent="0.2">
      <c r="A13" s="20"/>
      <c r="B13" s="21"/>
      <c r="C13" s="34"/>
      <c r="D13" s="118"/>
      <c r="E13" s="119"/>
      <c r="F13" s="35"/>
    </row>
    <row r="14" spans="1:7" ht="32.25" customHeight="1" x14ac:dyDescent="0.2">
      <c r="A14" s="25"/>
      <c r="B14" s="26"/>
      <c r="C14" s="31"/>
      <c r="D14" s="112"/>
      <c r="E14" s="113"/>
      <c r="F14" s="33"/>
    </row>
    <row r="15" spans="1:7" ht="32.25" customHeight="1" x14ac:dyDescent="0.2">
      <c r="A15" s="20"/>
      <c r="B15" s="21"/>
      <c r="C15" s="34"/>
      <c r="D15" s="118"/>
      <c r="E15" s="119"/>
      <c r="F15" s="35"/>
    </row>
    <row r="16" spans="1:7" ht="32.25" customHeight="1" x14ac:dyDescent="0.2">
      <c r="A16" s="25"/>
      <c r="B16" s="26"/>
      <c r="C16" s="31"/>
      <c r="D16" s="112"/>
      <c r="E16" s="113"/>
      <c r="F16" s="33"/>
    </row>
    <row r="17" spans="1:6" ht="32.25" customHeight="1" x14ac:dyDescent="0.2">
      <c r="A17" s="20"/>
      <c r="B17" s="21"/>
      <c r="C17" s="34"/>
      <c r="D17" s="118"/>
      <c r="E17" s="119"/>
      <c r="F17" s="35"/>
    </row>
    <row r="18" spans="1:6" ht="32.25" customHeight="1" x14ac:dyDescent="0.2">
      <c r="A18" s="25"/>
      <c r="B18" s="26"/>
      <c r="C18" s="31"/>
      <c r="D18" s="112"/>
      <c r="E18" s="113"/>
      <c r="F18" s="33"/>
    </row>
    <row r="19" spans="1:6" ht="32.25" customHeight="1" x14ac:dyDescent="0.2">
      <c r="A19" s="20"/>
      <c r="B19" s="21"/>
      <c r="C19" s="34"/>
      <c r="D19" s="118"/>
      <c r="E19" s="119"/>
      <c r="F19" s="35"/>
    </row>
    <row r="20" spans="1:6" ht="32.25" customHeight="1" x14ac:dyDescent="0.2">
      <c r="A20" s="25"/>
      <c r="B20" s="26"/>
      <c r="C20" s="31"/>
      <c r="D20" s="112"/>
      <c r="E20" s="113"/>
      <c r="F20" s="33"/>
    </row>
    <row r="21" spans="1:6" ht="32.25" customHeight="1" x14ac:dyDescent="0.2">
      <c r="A21" s="20"/>
      <c r="B21" s="21"/>
      <c r="C21" s="34"/>
      <c r="D21" s="118"/>
      <c r="E21" s="119"/>
      <c r="F21" s="35"/>
    </row>
    <row r="22" spans="1:6" ht="32.25" customHeight="1" x14ac:dyDescent="0.2">
      <c r="A22" s="25"/>
      <c r="B22" s="26"/>
      <c r="C22" s="31"/>
      <c r="D22" s="112"/>
      <c r="E22" s="113"/>
      <c r="F22" s="33"/>
    </row>
    <row r="23" spans="1:6" ht="32.25" customHeight="1" x14ac:dyDescent="0.2">
      <c r="A23" s="20"/>
      <c r="B23" s="21"/>
      <c r="C23" s="34"/>
      <c r="D23" s="118"/>
      <c r="E23" s="119"/>
      <c r="F23" s="35"/>
    </row>
    <row r="24" spans="1:6" ht="32.25" customHeight="1" x14ac:dyDescent="0.2">
      <c r="A24" s="25"/>
      <c r="B24" s="26"/>
      <c r="C24" s="31"/>
      <c r="D24" s="112"/>
      <c r="E24" s="113"/>
      <c r="F24" s="33"/>
    </row>
    <row r="25" spans="1:6" ht="32.25" customHeight="1" x14ac:dyDescent="0.2">
      <c r="A25" s="25"/>
      <c r="B25" s="26"/>
      <c r="C25" s="31"/>
      <c r="D25" s="112"/>
      <c r="E25" s="113"/>
      <c r="F25" s="33"/>
    </row>
    <row r="26" spans="1:6" ht="33.75" customHeight="1" x14ac:dyDescent="0.2">
      <c r="A26" s="45"/>
      <c r="B26" s="17"/>
      <c r="C26" s="46"/>
      <c r="D26" s="129"/>
      <c r="E26" s="130"/>
      <c r="F26" s="48"/>
    </row>
    <row r="27" spans="1:6" ht="15.75" customHeight="1" x14ac:dyDescent="0.2"/>
    <row r="28" spans="1:6" ht="15.75" customHeight="1" x14ac:dyDescent="0.2"/>
    <row r="29" spans="1:6" ht="15.75" customHeight="1" x14ac:dyDescent="0.2"/>
    <row r="30" spans="1:6" ht="15.75" customHeight="1" x14ac:dyDescent="0.2"/>
    <row r="31" spans="1:6" ht="15.75" customHeight="1" x14ac:dyDescent="0.2"/>
    <row r="32" spans="1: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4">
    <mergeCell ref="D2:E2"/>
    <mergeCell ref="D3:E3"/>
    <mergeCell ref="D4:E4"/>
    <mergeCell ref="D8:E8"/>
    <mergeCell ref="D13:E13"/>
    <mergeCell ref="D5:E5"/>
    <mergeCell ref="D7:E7"/>
    <mergeCell ref="D9:E9"/>
    <mergeCell ref="D10:E10"/>
    <mergeCell ref="D11:E11"/>
    <mergeCell ref="D14:E14"/>
    <mergeCell ref="D12:E12"/>
    <mergeCell ref="D15:E15"/>
    <mergeCell ref="D16:E16"/>
    <mergeCell ref="D17:E17"/>
    <mergeCell ref="D24:E24"/>
    <mergeCell ref="D25:E25"/>
    <mergeCell ref="D26:E26"/>
    <mergeCell ref="D19:E19"/>
    <mergeCell ref="D18:E18"/>
    <mergeCell ref="D20:E20"/>
    <mergeCell ref="D21:E21"/>
    <mergeCell ref="D22:E22"/>
    <mergeCell ref="D23:E23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00"/>
  <sheetViews>
    <sheetView workbookViewId="0"/>
  </sheetViews>
  <sheetFormatPr baseColWidth="10" defaultColWidth="12.625" defaultRowHeight="15" customHeight="1" x14ac:dyDescent="0.2"/>
  <cols>
    <col min="1" max="1" width="8.125" customWidth="1"/>
    <col min="2" max="2" width="7.75" customWidth="1"/>
    <col min="3" max="3" width="38" customWidth="1"/>
    <col min="4" max="4" width="9.375" customWidth="1"/>
    <col min="5" max="5" width="0.125" hidden="1" customWidth="1"/>
    <col min="6" max="6" width="9.375" customWidth="1"/>
    <col min="7" max="7" width="9" customWidth="1"/>
    <col min="8" max="26" width="9.375" customWidth="1"/>
  </cols>
  <sheetData>
    <row r="1" spans="1:7" ht="34.5" customHeight="1" x14ac:dyDescent="0.2">
      <c r="C1" s="4" t="s">
        <v>1</v>
      </c>
    </row>
    <row r="2" spans="1:7" ht="33.75" customHeight="1" x14ac:dyDescent="0.2">
      <c r="A2" s="2" t="s">
        <v>2</v>
      </c>
      <c r="B2" s="5" t="s">
        <v>3</v>
      </c>
      <c r="C2" s="6" t="s">
        <v>4</v>
      </c>
      <c r="D2" s="114" t="s">
        <v>5</v>
      </c>
      <c r="E2" s="115"/>
      <c r="F2" s="8" t="s">
        <v>6</v>
      </c>
      <c r="G2" s="9" t="s">
        <v>7</v>
      </c>
    </row>
    <row r="3" spans="1:7" ht="27" customHeight="1" x14ac:dyDescent="0.25">
      <c r="A3" s="124"/>
      <c r="B3" s="125"/>
      <c r="C3" s="10" t="s">
        <v>8</v>
      </c>
      <c r="D3" s="126"/>
      <c r="E3" s="127"/>
      <c r="F3" s="125"/>
      <c r="G3" s="11"/>
    </row>
    <row r="4" spans="1:7" ht="20.25" customHeight="1" x14ac:dyDescent="0.2">
      <c r="A4" s="12">
        <v>41684</v>
      </c>
      <c r="B4" s="13">
        <v>91295</v>
      </c>
      <c r="C4" s="14" t="s">
        <v>9</v>
      </c>
      <c r="D4" s="116">
        <v>58.65</v>
      </c>
      <c r="E4" s="117"/>
      <c r="F4" s="15" t="s">
        <v>10</v>
      </c>
      <c r="G4" s="16" t="s">
        <v>11</v>
      </c>
    </row>
    <row r="5" spans="1:7" ht="20.25" customHeight="1" x14ac:dyDescent="0.2">
      <c r="A5" s="12">
        <v>41684</v>
      </c>
      <c r="B5" s="13">
        <v>91295</v>
      </c>
      <c r="C5" s="22" t="s">
        <v>13</v>
      </c>
      <c r="D5" s="118">
        <v>40.24</v>
      </c>
      <c r="E5" s="119"/>
      <c r="F5" s="23" t="s">
        <v>10</v>
      </c>
      <c r="G5" s="24" t="s">
        <v>11</v>
      </c>
    </row>
    <row r="6" spans="1:7" ht="20.25" customHeight="1" x14ac:dyDescent="0.2">
      <c r="A6" s="25">
        <v>41753</v>
      </c>
      <c r="B6" s="26"/>
      <c r="C6" s="28" t="s">
        <v>16</v>
      </c>
      <c r="D6" s="112"/>
      <c r="E6" s="113"/>
      <c r="F6" s="32"/>
      <c r="G6" s="36"/>
    </row>
    <row r="7" spans="1:7" ht="20.25" customHeight="1" x14ac:dyDescent="0.2">
      <c r="A7" s="25">
        <v>41911</v>
      </c>
      <c r="B7" s="26">
        <v>105415</v>
      </c>
      <c r="C7" s="22" t="s">
        <v>20</v>
      </c>
      <c r="D7" s="118">
        <v>64.87</v>
      </c>
      <c r="E7" s="119"/>
      <c r="F7" s="23" t="s">
        <v>21</v>
      </c>
      <c r="G7" s="24" t="s">
        <v>18</v>
      </c>
    </row>
    <row r="8" spans="1:7" ht="20.25" customHeight="1" x14ac:dyDescent="0.2">
      <c r="A8" s="25">
        <v>41911</v>
      </c>
      <c r="B8" s="26">
        <v>105415</v>
      </c>
      <c r="C8" s="28" t="s">
        <v>22</v>
      </c>
      <c r="D8" s="112">
        <v>19.010000000000002</v>
      </c>
      <c r="E8" s="113"/>
      <c r="F8" s="40" t="s">
        <v>21</v>
      </c>
      <c r="G8" s="41" t="s">
        <v>18</v>
      </c>
    </row>
    <row r="9" spans="1:7" ht="24" customHeight="1" x14ac:dyDescent="0.2">
      <c r="C9" s="43" t="s">
        <v>23</v>
      </c>
      <c r="F9" s="120">
        <f>SUM(D4:E8)</f>
        <v>182.76999999999998</v>
      </c>
      <c r="G9" s="121"/>
    </row>
    <row r="10" spans="1:7" x14ac:dyDescent="0.25">
      <c r="C10" s="47" t="s">
        <v>24</v>
      </c>
      <c r="F10" s="110" t="e">
        <f>SUM(#REF!,#REF!,#REF!,#REF!,#REF!,D6,D5)</f>
        <v>#REF!</v>
      </c>
      <c r="G10" s="111"/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0">
    <mergeCell ref="D8:E8"/>
    <mergeCell ref="F9:G9"/>
    <mergeCell ref="F10:G10"/>
    <mergeCell ref="D2:E2"/>
    <mergeCell ref="A3:B3"/>
    <mergeCell ref="D3:F3"/>
    <mergeCell ref="D4:E4"/>
    <mergeCell ref="D7:E7"/>
    <mergeCell ref="D5:E5"/>
    <mergeCell ref="D6:E6"/>
  </mergeCells>
  <pageMargins left="0" right="0" top="0" bottom="0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workbookViewId="0"/>
  </sheetViews>
  <sheetFormatPr baseColWidth="10" defaultColWidth="12.625" defaultRowHeight="15" customHeight="1" x14ac:dyDescent="0.2"/>
  <cols>
    <col min="1" max="1" width="8.125" customWidth="1"/>
    <col min="2" max="2" width="7.75" customWidth="1"/>
    <col min="3" max="3" width="38" customWidth="1"/>
    <col min="4" max="4" width="9.375" customWidth="1"/>
    <col min="5" max="5" width="0.125" hidden="1" customWidth="1"/>
    <col min="6" max="6" width="9.375" customWidth="1"/>
    <col min="7" max="7" width="9" customWidth="1"/>
    <col min="8" max="26" width="9.375" customWidth="1"/>
  </cols>
  <sheetData>
    <row r="1" spans="1:7" ht="34.5" customHeight="1" x14ac:dyDescent="0.2">
      <c r="C1" s="4" t="s">
        <v>25</v>
      </c>
    </row>
    <row r="2" spans="1:7" ht="33.75" customHeight="1" x14ac:dyDescent="0.2">
      <c r="A2" s="2" t="s">
        <v>2</v>
      </c>
      <c r="B2" s="5" t="s">
        <v>3</v>
      </c>
      <c r="C2" s="6" t="s">
        <v>4</v>
      </c>
      <c r="D2" s="114" t="s">
        <v>5</v>
      </c>
      <c r="E2" s="115"/>
      <c r="F2" s="8" t="s">
        <v>6</v>
      </c>
      <c r="G2" s="9" t="s">
        <v>7</v>
      </c>
    </row>
    <row r="3" spans="1:7" ht="27" customHeight="1" x14ac:dyDescent="0.25">
      <c r="A3" s="124"/>
      <c r="B3" s="125"/>
      <c r="C3" s="10" t="s">
        <v>8</v>
      </c>
      <c r="D3" s="126"/>
      <c r="E3" s="127"/>
      <c r="F3" s="125"/>
      <c r="G3" s="11"/>
    </row>
    <row r="4" spans="1:7" ht="20.25" customHeight="1" x14ac:dyDescent="0.2">
      <c r="A4" s="12">
        <v>42044</v>
      </c>
      <c r="B4" s="13">
        <v>113405</v>
      </c>
      <c r="C4" s="14" t="s">
        <v>30</v>
      </c>
      <c r="D4" s="116">
        <v>94.15</v>
      </c>
      <c r="E4" s="117"/>
      <c r="F4" s="15" t="s">
        <v>31</v>
      </c>
      <c r="G4" s="16" t="s">
        <v>32</v>
      </c>
    </row>
    <row r="5" spans="1:7" ht="20.25" customHeight="1" x14ac:dyDescent="0.2">
      <c r="A5" s="12">
        <v>42104</v>
      </c>
      <c r="B5" s="13">
        <v>116877</v>
      </c>
      <c r="C5" s="22" t="s">
        <v>33</v>
      </c>
      <c r="D5" s="118">
        <v>632.78</v>
      </c>
      <c r="E5" s="119"/>
      <c r="F5" s="23" t="s">
        <v>34</v>
      </c>
      <c r="G5" s="24" t="s">
        <v>34</v>
      </c>
    </row>
    <row r="6" spans="1:7" ht="20.25" customHeight="1" x14ac:dyDescent="0.2">
      <c r="A6" s="25">
        <v>42342</v>
      </c>
      <c r="B6" s="26">
        <v>128839</v>
      </c>
      <c r="C6" s="28" t="s">
        <v>35</v>
      </c>
      <c r="D6" s="112">
        <v>121.8</v>
      </c>
      <c r="E6" s="113"/>
      <c r="F6" s="32" t="s">
        <v>21</v>
      </c>
      <c r="G6" s="36" t="s">
        <v>32</v>
      </c>
    </row>
    <row r="7" spans="1:7" ht="24" customHeight="1" x14ac:dyDescent="0.2">
      <c r="C7" s="43" t="s">
        <v>36</v>
      </c>
      <c r="F7" s="120">
        <f>SUM(D4:E6)</f>
        <v>848.7299999999999</v>
      </c>
      <c r="G7" s="121"/>
    </row>
    <row r="8" spans="1:7" x14ac:dyDescent="0.25">
      <c r="C8" s="47" t="s">
        <v>24</v>
      </c>
      <c r="F8" s="110">
        <f>SUM(D5,D6)</f>
        <v>754.57999999999993</v>
      </c>
      <c r="G8" s="111"/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8">
    <mergeCell ref="D6:E6"/>
    <mergeCell ref="F7:G7"/>
    <mergeCell ref="F8:G8"/>
    <mergeCell ref="D2:E2"/>
    <mergeCell ref="A3:B3"/>
    <mergeCell ref="D3:F3"/>
    <mergeCell ref="D4:E4"/>
    <mergeCell ref="D5:E5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00"/>
  <sheetViews>
    <sheetView workbookViewId="0"/>
  </sheetViews>
  <sheetFormatPr baseColWidth="10" defaultColWidth="12.625" defaultRowHeight="15" customHeight="1" x14ac:dyDescent="0.2"/>
  <cols>
    <col min="1" max="1" width="8.125" customWidth="1"/>
    <col min="2" max="2" width="7.75" customWidth="1"/>
    <col min="3" max="3" width="38" customWidth="1"/>
    <col min="4" max="4" width="9.375" customWidth="1"/>
    <col min="5" max="5" width="0.125" hidden="1" customWidth="1"/>
    <col min="6" max="6" width="9.375" customWidth="1"/>
    <col min="7" max="7" width="9" customWidth="1"/>
    <col min="8" max="26" width="9.375" customWidth="1"/>
  </cols>
  <sheetData>
    <row r="1" spans="1:7" ht="34.5" customHeight="1" x14ac:dyDescent="0.2">
      <c r="C1" s="4" t="s">
        <v>25</v>
      </c>
    </row>
    <row r="2" spans="1:7" ht="33.75" customHeight="1" x14ac:dyDescent="0.2">
      <c r="A2" s="2" t="s">
        <v>2</v>
      </c>
      <c r="B2" s="5" t="s">
        <v>3</v>
      </c>
      <c r="C2" s="6" t="s">
        <v>4</v>
      </c>
      <c r="D2" s="114" t="s">
        <v>5</v>
      </c>
      <c r="E2" s="115"/>
      <c r="F2" s="8" t="s">
        <v>6</v>
      </c>
      <c r="G2" s="9" t="s">
        <v>7</v>
      </c>
    </row>
    <row r="3" spans="1:7" ht="27" customHeight="1" x14ac:dyDescent="0.25">
      <c r="A3" s="124"/>
      <c r="B3" s="125"/>
      <c r="C3" s="10" t="s">
        <v>26</v>
      </c>
      <c r="D3" s="126"/>
      <c r="E3" s="127"/>
      <c r="F3" s="125"/>
      <c r="G3" s="11"/>
    </row>
    <row r="4" spans="1:7" ht="20.25" customHeight="1" x14ac:dyDescent="0.2">
      <c r="A4" s="12">
        <v>42453</v>
      </c>
      <c r="B4" s="13">
        <v>133972</v>
      </c>
      <c r="C4" s="14" t="s">
        <v>27</v>
      </c>
      <c r="D4" s="116"/>
      <c r="E4" s="117"/>
      <c r="F4" s="15"/>
      <c r="G4" s="16" t="s">
        <v>11</v>
      </c>
    </row>
    <row r="5" spans="1:7" ht="24" customHeight="1" x14ac:dyDescent="0.2">
      <c r="C5" s="43" t="s">
        <v>28</v>
      </c>
      <c r="F5" s="120">
        <f>SUM(D4:E4)</f>
        <v>0</v>
      </c>
      <c r="G5" s="121"/>
    </row>
    <row r="6" spans="1:7" x14ac:dyDescent="0.25">
      <c r="C6" s="47" t="s">
        <v>24</v>
      </c>
      <c r="F6" s="110" t="e">
        <f>SUM(#REF!,#REF!,#REF!,#REF!,#REF!,#REF!,#REF!)</f>
        <v>#REF!</v>
      </c>
      <c r="G6" s="111"/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">
    <mergeCell ref="F5:G5"/>
    <mergeCell ref="F6:G6"/>
    <mergeCell ref="D2:E2"/>
    <mergeCell ref="A3:B3"/>
    <mergeCell ref="D3:F3"/>
    <mergeCell ref="D4:E4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00"/>
  <sheetViews>
    <sheetView workbookViewId="0"/>
  </sheetViews>
  <sheetFormatPr baseColWidth="10" defaultColWidth="12.625" defaultRowHeight="15" customHeight="1" x14ac:dyDescent="0.2"/>
  <cols>
    <col min="1" max="2" width="9.375" customWidth="1"/>
    <col min="3" max="3" width="32.375" customWidth="1"/>
    <col min="4" max="26" width="9.375" customWidth="1"/>
  </cols>
  <sheetData>
    <row r="1" spans="1:7" ht="23.25" x14ac:dyDescent="0.2">
      <c r="C1" s="4" t="s">
        <v>25</v>
      </c>
    </row>
    <row r="2" spans="1:7" ht="21" customHeight="1" x14ac:dyDescent="0.2">
      <c r="A2" s="2" t="s">
        <v>2</v>
      </c>
      <c r="B2" s="5" t="s">
        <v>3</v>
      </c>
      <c r="C2" s="6" t="s">
        <v>4</v>
      </c>
      <c r="D2" s="134"/>
      <c r="E2" s="127"/>
      <c r="F2" s="127"/>
      <c r="G2" s="125"/>
    </row>
    <row r="3" spans="1:7" ht="21" customHeight="1" x14ac:dyDescent="0.2">
      <c r="A3" s="124"/>
      <c r="B3" s="125"/>
      <c r="C3" s="10" t="s">
        <v>37</v>
      </c>
      <c r="D3" s="66" t="s">
        <v>38</v>
      </c>
      <c r="E3" s="7" t="s">
        <v>39</v>
      </c>
      <c r="F3" s="8" t="s">
        <v>6</v>
      </c>
      <c r="G3" s="9" t="s">
        <v>7</v>
      </c>
    </row>
    <row r="4" spans="1:7" ht="21" customHeight="1" x14ac:dyDescent="0.2">
      <c r="A4" s="25">
        <v>42877</v>
      </c>
      <c r="B4" s="26">
        <v>156924</v>
      </c>
      <c r="C4" s="67" t="s">
        <v>40</v>
      </c>
      <c r="D4" s="68"/>
      <c r="E4" s="69">
        <v>52.28</v>
      </c>
      <c r="F4" s="32" t="s">
        <v>41</v>
      </c>
      <c r="G4" s="16" t="s">
        <v>42</v>
      </c>
    </row>
    <row r="5" spans="1:7" ht="21" customHeight="1" x14ac:dyDescent="0.2">
      <c r="A5" s="25">
        <v>42877</v>
      </c>
      <c r="B5" s="26">
        <v>156924</v>
      </c>
      <c r="C5" s="14" t="s">
        <v>43</v>
      </c>
      <c r="D5" s="70"/>
      <c r="E5" s="71">
        <v>34.65</v>
      </c>
      <c r="F5" s="72" t="s">
        <v>41</v>
      </c>
      <c r="G5" s="36" t="s">
        <v>42</v>
      </c>
    </row>
    <row r="6" spans="1:7" ht="21" customHeight="1" x14ac:dyDescent="0.2">
      <c r="A6" s="25">
        <v>42922</v>
      </c>
      <c r="B6" s="26"/>
      <c r="C6" s="14" t="s">
        <v>47</v>
      </c>
      <c r="D6" s="70">
        <v>76.2</v>
      </c>
      <c r="E6" s="71"/>
      <c r="F6" s="72" t="s">
        <v>48</v>
      </c>
      <c r="G6" s="42" t="s">
        <v>42</v>
      </c>
    </row>
    <row r="7" spans="1:7" ht="21" customHeight="1" x14ac:dyDescent="0.2">
      <c r="A7" s="61"/>
      <c r="B7" s="62"/>
      <c r="C7" s="73" t="s">
        <v>50</v>
      </c>
      <c r="D7" s="76">
        <f t="shared" ref="D7:E7" si="0">SUM(D4:D6)</f>
        <v>76.2</v>
      </c>
      <c r="E7" s="77">
        <f t="shared" si="0"/>
        <v>86.93</v>
      </c>
      <c r="F7" s="64"/>
      <c r="G7" s="65"/>
    </row>
    <row r="8" spans="1:7" ht="26.25" x14ac:dyDescent="0.2">
      <c r="C8" s="43" t="s">
        <v>56</v>
      </c>
      <c r="F8" s="120">
        <f>SUM(D7,E7)</f>
        <v>163.13</v>
      </c>
      <c r="G8" s="121"/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D2:G2"/>
    <mergeCell ref="A3:B3"/>
    <mergeCell ref="F8:G8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000"/>
  <sheetViews>
    <sheetView workbookViewId="0"/>
  </sheetViews>
  <sheetFormatPr baseColWidth="10" defaultColWidth="12.625" defaultRowHeight="15" customHeight="1" x14ac:dyDescent="0.2"/>
  <cols>
    <col min="1" max="2" width="9.375" customWidth="1"/>
    <col min="3" max="3" width="32.375" customWidth="1"/>
    <col min="4" max="26" width="9.375" customWidth="1"/>
  </cols>
  <sheetData>
    <row r="1" spans="1:7" ht="23.25" x14ac:dyDescent="0.2">
      <c r="C1" s="4" t="s">
        <v>25</v>
      </c>
    </row>
    <row r="2" spans="1:7" ht="21" customHeight="1" x14ac:dyDescent="0.2">
      <c r="A2" s="2" t="s">
        <v>2</v>
      </c>
      <c r="B2" s="5" t="s">
        <v>3</v>
      </c>
      <c r="C2" s="6" t="s">
        <v>4</v>
      </c>
      <c r="D2" s="134"/>
      <c r="E2" s="127"/>
      <c r="F2" s="127"/>
      <c r="G2" s="125"/>
    </row>
    <row r="3" spans="1:7" ht="21" customHeight="1" x14ac:dyDescent="0.2">
      <c r="A3" s="124"/>
      <c r="B3" s="125"/>
      <c r="C3" s="10" t="s">
        <v>37</v>
      </c>
      <c r="D3" s="66" t="s">
        <v>38</v>
      </c>
      <c r="E3" s="7" t="s">
        <v>39</v>
      </c>
      <c r="F3" s="8" t="s">
        <v>6</v>
      </c>
      <c r="G3" s="9" t="s">
        <v>7</v>
      </c>
    </row>
    <row r="4" spans="1:7" ht="21" customHeight="1" x14ac:dyDescent="0.2">
      <c r="A4" s="25">
        <v>43152</v>
      </c>
      <c r="B4" s="26">
        <v>166564</v>
      </c>
      <c r="C4" s="67" t="s">
        <v>44</v>
      </c>
      <c r="D4" s="68"/>
      <c r="E4" s="69">
        <v>158.4</v>
      </c>
      <c r="F4" s="32" t="s">
        <v>45</v>
      </c>
      <c r="G4" s="16" t="s">
        <v>45</v>
      </c>
    </row>
    <row r="5" spans="1:7" ht="21" customHeight="1" x14ac:dyDescent="0.2">
      <c r="A5" s="25">
        <v>43165</v>
      </c>
      <c r="B5" s="26">
        <v>166875</v>
      </c>
      <c r="C5" s="14" t="s">
        <v>46</v>
      </c>
      <c r="D5" s="70"/>
      <c r="E5" s="71">
        <v>158.4</v>
      </c>
      <c r="F5" s="15" t="s">
        <v>45</v>
      </c>
      <c r="G5" s="36" t="s">
        <v>45</v>
      </c>
    </row>
    <row r="6" spans="1:7" ht="21" customHeight="1" x14ac:dyDescent="0.2">
      <c r="A6" s="25">
        <v>43231</v>
      </c>
      <c r="B6" s="26">
        <v>169336</v>
      </c>
      <c r="C6" s="14" t="s">
        <v>49</v>
      </c>
      <c r="D6" s="70"/>
      <c r="E6" s="71">
        <v>58.89</v>
      </c>
      <c r="F6" s="15" t="s">
        <v>41</v>
      </c>
      <c r="G6" s="42" t="s">
        <v>51</v>
      </c>
    </row>
    <row r="7" spans="1:7" ht="21" customHeight="1" x14ac:dyDescent="0.2">
      <c r="A7" s="25">
        <v>43402</v>
      </c>
      <c r="B7" s="26">
        <v>175900</v>
      </c>
      <c r="C7" s="14" t="s">
        <v>52</v>
      </c>
      <c r="D7" s="70"/>
      <c r="E7" s="71">
        <v>86.93</v>
      </c>
      <c r="F7" s="15" t="s">
        <v>53</v>
      </c>
      <c r="G7" s="24" t="s">
        <v>51</v>
      </c>
    </row>
    <row r="8" spans="1:7" ht="21" customHeight="1" x14ac:dyDescent="0.2">
      <c r="A8" s="25">
        <v>43402</v>
      </c>
      <c r="B8" s="26">
        <v>175900</v>
      </c>
      <c r="C8" s="28" t="s">
        <v>54</v>
      </c>
      <c r="D8" s="74">
        <v>22.46</v>
      </c>
      <c r="E8" s="75"/>
      <c r="F8" s="40" t="s">
        <v>41</v>
      </c>
      <c r="G8" s="41" t="s">
        <v>51</v>
      </c>
    </row>
    <row r="9" spans="1:7" ht="21" customHeight="1" x14ac:dyDescent="0.2">
      <c r="A9" s="61"/>
      <c r="B9" s="62"/>
      <c r="C9" s="73" t="s">
        <v>50</v>
      </c>
      <c r="D9" s="76">
        <f t="shared" ref="D9:E9" si="0">SUM(D4:D8)</f>
        <v>22.46</v>
      </c>
      <c r="E9" s="77">
        <f t="shared" si="0"/>
        <v>462.62</v>
      </c>
      <c r="F9" s="64"/>
      <c r="G9" s="65"/>
    </row>
    <row r="10" spans="1:7" ht="26.25" x14ac:dyDescent="0.2">
      <c r="C10" s="43" t="s">
        <v>55</v>
      </c>
      <c r="F10" s="120">
        <f>SUM(D9,E9)</f>
        <v>485.08</v>
      </c>
      <c r="G10" s="121"/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D2:G2"/>
    <mergeCell ref="A3:B3"/>
    <mergeCell ref="F10:G10"/>
  </mergeCells>
  <pageMargins left="0.7" right="0.7" top="0.75" bottom="0.75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000"/>
  <sheetViews>
    <sheetView workbookViewId="0">
      <selection sqref="A1:G10"/>
    </sheetView>
  </sheetViews>
  <sheetFormatPr baseColWidth="10" defaultColWidth="12.625" defaultRowHeight="15" customHeight="1" x14ac:dyDescent="0.2"/>
  <cols>
    <col min="1" max="2" width="9.375" customWidth="1"/>
    <col min="3" max="3" width="32.375" customWidth="1"/>
    <col min="4" max="26" width="9.375" customWidth="1"/>
  </cols>
  <sheetData>
    <row r="1" spans="1:7" ht="23.25" x14ac:dyDescent="0.2">
      <c r="C1" s="4" t="s">
        <v>25</v>
      </c>
    </row>
    <row r="2" spans="1:7" x14ac:dyDescent="0.2">
      <c r="A2" s="2" t="s">
        <v>2</v>
      </c>
      <c r="B2" s="5" t="s">
        <v>3</v>
      </c>
      <c r="C2" s="6" t="s">
        <v>4</v>
      </c>
      <c r="D2" s="134"/>
      <c r="E2" s="127"/>
      <c r="F2" s="127"/>
      <c r="G2" s="125"/>
    </row>
    <row r="3" spans="1:7" ht="18.75" x14ac:dyDescent="0.2">
      <c r="A3" s="124"/>
      <c r="B3" s="125"/>
      <c r="C3" s="10" t="s">
        <v>37</v>
      </c>
      <c r="D3" s="66" t="s">
        <v>38</v>
      </c>
      <c r="E3" s="7" t="s">
        <v>39</v>
      </c>
      <c r="F3" s="8" t="s">
        <v>6</v>
      </c>
      <c r="G3" s="9" t="s">
        <v>7</v>
      </c>
    </row>
    <row r="4" spans="1:7" ht="24" x14ac:dyDescent="0.2">
      <c r="A4" s="78">
        <v>43675</v>
      </c>
      <c r="B4" s="79">
        <v>187856</v>
      </c>
      <c r="C4" s="80" t="s">
        <v>57</v>
      </c>
      <c r="D4" s="81">
        <v>328.61</v>
      </c>
      <c r="E4" s="69"/>
      <c r="F4" s="82" t="s">
        <v>58</v>
      </c>
      <c r="G4" s="83" t="s">
        <v>42</v>
      </c>
    </row>
    <row r="5" spans="1:7" x14ac:dyDescent="0.2">
      <c r="A5" s="25" t="s">
        <v>62</v>
      </c>
      <c r="B5" s="26" t="s">
        <v>62</v>
      </c>
      <c r="C5" s="14" t="s">
        <v>60</v>
      </c>
      <c r="D5" s="70">
        <v>239.06</v>
      </c>
      <c r="E5" s="71"/>
      <c r="F5" s="15" t="s">
        <v>61</v>
      </c>
      <c r="G5" s="36" t="s">
        <v>42</v>
      </c>
    </row>
    <row r="6" spans="1:7" x14ac:dyDescent="0.2">
      <c r="A6" s="25"/>
      <c r="B6" s="26"/>
      <c r="C6" s="14"/>
      <c r="D6" s="70"/>
      <c r="E6" s="71"/>
      <c r="F6" s="15"/>
      <c r="G6" s="42"/>
    </row>
    <row r="7" spans="1:7" x14ac:dyDescent="0.2">
      <c r="A7" s="25"/>
      <c r="B7" s="26"/>
      <c r="C7" s="14"/>
      <c r="D7" s="70"/>
      <c r="E7" s="71"/>
      <c r="F7" s="15"/>
      <c r="G7" s="24"/>
    </row>
    <row r="8" spans="1:7" x14ac:dyDescent="0.2">
      <c r="A8" s="25"/>
      <c r="B8" s="26"/>
      <c r="C8" s="28"/>
      <c r="D8" s="74"/>
      <c r="E8" s="75"/>
      <c r="F8" s="40"/>
      <c r="G8" s="41"/>
    </row>
    <row r="9" spans="1:7" x14ac:dyDescent="0.2">
      <c r="A9" s="61"/>
      <c r="B9" s="62"/>
      <c r="C9" s="73" t="s">
        <v>50</v>
      </c>
      <c r="D9" s="76">
        <f t="shared" ref="D9:E9" si="0">SUM(D4:D8)</f>
        <v>567.67000000000007</v>
      </c>
      <c r="E9" s="77">
        <f t="shared" si="0"/>
        <v>0</v>
      </c>
      <c r="F9" s="64"/>
      <c r="G9" s="65"/>
    </row>
    <row r="10" spans="1:7" ht="26.25" x14ac:dyDescent="0.2">
      <c r="C10" s="43" t="s">
        <v>59</v>
      </c>
      <c r="F10" s="120">
        <f>SUM(D9,E9)</f>
        <v>567.67000000000007</v>
      </c>
      <c r="G10" s="121"/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D2:G2"/>
    <mergeCell ref="A3:B3"/>
    <mergeCell ref="F10:G10"/>
  </mergeCells>
  <pageMargins left="0.7" right="0.7" top="0.75" bottom="0.75" header="0" footer="0"/>
  <pageSetup paperSize="9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"/>
  <sheetViews>
    <sheetView workbookViewId="0">
      <selection sqref="A1:F10"/>
    </sheetView>
  </sheetViews>
  <sheetFormatPr baseColWidth="10" defaultRowHeight="14.25" x14ac:dyDescent="0.2"/>
  <cols>
    <col min="3" max="3" width="36.25" customWidth="1"/>
  </cols>
  <sheetData>
    <row r="1" spans="1:6" ht="24" thickBot="1" x14ac:dyDescent="0.25">
      <c r="C1" s="4" t="s">
        <v>25</v>
      </c>
    </row>
    <row r="2" spans="1:6" ht="15.75" thickBot="1" x14ac:dyDescent="0.25">
      <c r="A2" s="84" t="s">
        <v>2</v>
      </c>
      <c r="B2" s="5" t="s">
        <v>3</v>
      </c>
      <c r="C2" s="6" t="s">
        <v>4</v>
      </c>
      <c r="D2" s="134"/>
      <c r="E2" s="127"/>
      <c r="F2" s="125"/>
    </row>
    <row r="3" spans="1:6" ht="19.5" thickBot="1" x14ac:dyDescent="0.25">
      <c r="A3" s="124"/>
      <c r="B3" s="125"/>
      <c r="C3" s="10" t="s">
        <v>63</v>
      </c>
      <c r="D3" s="66" t="s">
        <v>38</v>
      </c>
      <c r="E3" s="8" t="s">
        <v>6</v>
      </c>
      <c r="F3" s="9" t="s">
        <v>7</v>
      </c>
    </row>
    <row r="4" spans="1:6" x14ac:dyDescent="0.2">
      <c r="A4" s="86"/>
      <c r="B4" s="87"/>
      <c r="C4" s="88"/>
      <c r="D4" s="89"/>
      <c r="E4" s="87"/>
      <c r="F4" s="90"/>
    </row>
    <row r="5" spans="1:6" x14ac:dyDescent="0.2">
      <c r="A5" s="91"/>
      <c r="B5" s="92"/>
      <c r="C5" s="93"/>
      <c r="D5" s="94"/>
      <c r="E5" s="95"/>
      <c r="F5" s="96"/>
    </row>
    <row r="6" spans="1:6" x14ac:dyDescent="0.2">
      <c r="A6" s="91"/>
      <c r="B6" s="92"/>
      <c r="C6" s="93"/>
      <c r="D6" s="94"/>
      <c r="E6" s="95"/>
      <c r="F6" s="97"/>
    </row>
    <row r="7" spans="1:6" x14ac:dyDescent="0.2">
      <c r="A7" s="91"/>
      <c r="B7" s="92"/>
      <c r="C7" s="93"/>
      <c r="D7" s="94"/>
      <c r="E7" s="95"/>
      <c r="F7" s="98"/>
    </row>
    <row r="8" spans="1:6" x14ac:dyDescent="0.2">
      <c r="A8" s="91"/>
      <c r="B8" s="92"/>
      <c r="C8" s="99"/>
      <c r="D8" s="100"/>
      <c r="E8" s="101"/>
      <c r="F8" s="102"/>
    </row>
    <row r="9" spans="1:6" ht="15" thickBot="1" x14ac:dyDescent="0.25">
      <c r="A9" s="103"/>
      <c r="B9" s="104"/>
      <c r="C9" s="105" t="s">
        <v>50</v>
      </c>
      <c r="D9" s="106">
        <f t="shared" ref="D9" si="0">SUM(D4:D8)</f>
        <v>0</v>
      </c>
      <c r="E9" s="107"/>
      <c r="F9" s="108"/>
    </row>
    <row r="10" spans="1:6" ht="27" thickBot="1" x14ac:dyDescent="0.25">
      <c r="C10" s="43" t="s">
        <v>23</v>
      </c>
      <c r="E10" s="120">
        <f>SUM(D9)</f>
        <v>0</v>
      </c>
      <c r="F10" s="121"/>
    </row>
  </sheetData>
  <mergeCells count="3">
    <mergeCell ref="D2:F2"/>
    <mergeCell ref="A3:B3"/>
    <mergeCell ref="E10:F10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2013</vt:lpstr>
      <vt:lpstr>2011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SMICTOM</dc:creator>
  <cp:lastModifiedBy>Amandine SILLAUME</cp:lastModifiedBy>
  <cp:lastPrinted>2019-10-24T09:35:36Z</cp:lastPrinted>
  <dcterms:created xsi:type="dcterms:W3CDTF">2010-08-16T12:25:06Z</dcterms:created>
  <dcterms:modified xsi:type="dcterms:W3CDTF">2022-05-05T06:59:14Z</dcterms:modified>
</cp:coreProperties>
</file>